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3.xml" ContentType="application/vnd.openxmlformats-officedocument.drawing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a_delovni_zvezek"/>
  <workbookProtection lockStructure="1" workbookAlgorithmName="SHA-512" workbookHashValue="M4/UME2WBspXKeQPTTXzBCidBT1/FiYF7S79L3K2d4zvdaq8XipEBLQBCdUqWnWeCxd8fGACCunsZhSaSIEBcw==" workbookSaltValue="2JlbnBN/Y7OzgHcyzY1VQA==" workbookSpinCount="100000"/>
  <bookViews>
    <workbookView visibility="visible" minimized="0" showHorizontalScroll="1" showVerticalScroll="1" showSheetTabs="1" xWindow="0" yWindow="500" windowWidth="29040" windowHeight="15720" tabRatio="729" firstSheet="0" activeTab="0" autoFilterDateGrouping="1"/>
  </bookViews>
  <sheets>
    <sheet xmlns:r="http://schemas.openxmlformats.org/officeDocument/2006/relationships" name="Summary of order" sheetId="1" state="visible" r:id="rId1"/>
    <sheet xmlns:r="http://schemas.openxmlformats.org/officeDocument/2006/relationships" name="VEZI GRP" sheetId="2" state="visible" r:id="rId2"/>
    <sheet xmlns:r="http://schemas.openxmlformats.org/officeDocument/2006/relationships" name="GRP - PRODUCTION LIST" sheetId="3" state="hidden" r:id="rId3"/>
    <sheet xmlns:r="http://schemas.openxmlformats.org/officeDocument/2006/relationships" name="PACKING LIST GRP" sheetId="4" state="hidden" r:id="rId4"/>
    <sheet xmlns:r="http://schemas.openxmlformats.org/officeDocument/2006/relationships" name="PAKIRANJE " sheetId="5" state="hidden" r:id="rId5"/>
    <sheet xmlns:r="http://schemas.openxmlformats.org/officeDocument/2006/relationships" name="VEZI PU" sheetId="6" state="visible" r:id="rId6"/>
    <sheet xmlns:r="http://schemas.openxmlformats.org/officeDocument/2006/relationships" name="PU - PRODUCTION LIST" sheetId="7" state="hidden" r:id="rId7"/>
    <sheet xmlns:r="http://schemas.openxmlformats.org/officeDocument/2006/relationships" name="PACKING LIST PU HOLDS" sheetId="8" state="hidden" r:id="rId8"/>
    <sheet xmlns:r="http://schemas.openxmlformats.org/officeDocument/2006/relationships" name="Uvoz za Vasco" sheetId="9" state="hidden" r:id="rId9"/>
  </sheets>
  <definedNames>
    <definedName name="_xlnm._FilterDatabase" localSheetId="1" hidden="1">'VEZI GRP'!$AP$9:$AP$51</definedName>
    <definedName name="_xlnm._FilterDatabase" localSheetId="2" hidden="1">'GRP - PRODUCTION LIST'!$P$6:$R$46</definedName>
    <definedName name="_xlnm.Print_Titles" localSheetId="2">'GRP - PRODUCTION LIST'!$6:$6</definedName>
    <definedName name="_xlnm._FilterDatabase" localSheetId="3" hidden="1">'PACKING LIST GRP'!$R$3:$R$13</definedName>
    <definedName name="_xlnm.Print_Titles" localSheetId="3">'PACKING LIST GRP'!$3:$3</definedName>
    <definedName name="_xlnm.Print_Area" localSheetId="3">'PACKING LIST GRP'!$A$1:$R$44</definedName>
    <definedName name="_xlnm.Print_Area" localSheetId="4">'PAKIRANJE '!$A$1:$K$33</definedName>
    <definedName name="_xlnm._FilterDatabase" localSheetId="5" hidden="1">'VEZI PU'!$AJ$9:$AJ$110</definedName>
    <definedName name="_xlnm._FilterDatabase" localSheetId="6" hidden="1">'PU - PRODUCTION LIST'!$N$4:$P$104</definedName>
    <definedName name="_xlnm.Print_Titles" localSheetId="6">'PU - PRODUCTION LIST'!$2:$4</definedName>
    <definedName name="_xlnm._FilterDatabase" localSheetId="7" hidden="1">'PACKING LIST PU HOLDS'!$L$3:$M$102</definedName>
    <definedName name="_xlnm.Print_Titles" localSheetId="7">'PACKING LIST PU HOLDS'!$1:$3</definedName>
    <definedName name="_xlnm._FilterDatabase" localSheetId="8" hidden="1">'Uvoz za Vasco'!$A$7:$E$1402</definedName>
  </definedNames>
  <calcPr calcId="191029" fullCalcOnLoad="1"/>
</workbook>
</file>

<file path=xl/styles.xml><?xml version="1.0" encoding="utf-8"?>
<styleSheet xmlns="http://schemas.openxmlformats.org/spreadsheetml/2006/main">
  <numFmts count="8">
    <numFmt numFmtId="164" formatCode="_-* #,##0.00\ &quot;€&quot;_-;\-* #,##0.00\ &quot;€&quot;_-;_-* &quot;-&quot;??\ &quot;€&quot;_-;_-@_-"/>
    <numFmt numFmtId="165" formatCode="#,##0_ ;\-#,##0\ "/>
    <numFmt numFmtId="166" formatCode="_-[$€-2]\ * #,##0.00_-;\-[$€-2]\ * #,##0.00_-;_-[$€-2]\ * &quot;-&quot;??_-;_-@_-"/>
    <numFmt numFmtId="167" formatCode="#,##0.00\ &quot;€&quot;"/>
    <numFmt numFmtId="168" formatCode="0.0"/>
    <numFmt numFmtId="169" formatCode="#,##0.00_ ;\-#,##0.00\ "/>
    <numFmt numFmtId="170" formatCode="_-* #,##0.00\ [$€-424]_-;\-* #,##0.00\ [$€-424]_-;_-* &quot;-&quot;??\ [$€-424]_-;_-@_-"/>
    <numFmt numFmtId="171" formatCode="_ * #,##0.00_)\ &quot;€&quot;_ ;_ * \(#,##0.00\)\ &quot;€&quot;_ ;_ * &quot;-&quot;??_)\ &quot;€&quot;_ ;_ @_ "/>
  </numFmts>
  <fonts count="99"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charset val="238"/>
      <family val="2"/>
      <color theme="1"/>
      <sz val="11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color theme="10"/>
      <sz val="12"/>
      <u val="single"/>
      <scheme val="minor"/>
    </font>
    <font>
      <name val="Calibri"/>
      <family val="2"/>
      <color theme="11"/>
      <sz val="12"/>
      <u val="single"/>
      <scheme val="minor"/>
    </font>
    <font>
      <name val="Calibri"/>
      <family val="2"/>
      <sz val="8"/>
      <scheme val="minor"/>
    </font>
    <font>
      <name val="Calibri"/>
      <family val="2"/>
      <b val="1"/>
      <color theme="1"/>
      <sz val="12"/>
      <scheme val="minor"/>
    </font>
    <font>
      <name val="Calibri"/>
      <charset val="238"/>
      <family val="2"/>
      <b val="1"/>
      <i val="1"/>
      <color theme="1"/>
      <sz val="12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6"/>
      <scheme val="minor"/>
    </font>
    <font>
      <name val="Calibri"/>
      <family val="2"/>
      <color theme="0"/>
      <sz val="12"/>
      <scheme val="minor"/>
    </font>
    <font>
      <name val="Calibri"/>
      <family val="2"/>
      <sz val="12"/>
      <scheme val="minor"/>
    </font>
    <font>
      <name val="Calibri"/>
      <family val="2"/>
      <color theme="1"/>
      <sz val="14"/>
      <scheme val="minor"/>
    </font>
    <font>
      <name val="Calibri"/>
      <family val="2"/>
      <sz val="14"/>
      <scheme val="minor"/>
    </font>
    <font>
      <name val="AR Techni"/>
      <charset val="238"/>
      <color theme="1"/>
      <sz val="12"/>
    </font>
    <font>
      <name val="Calibri"/>
      <family val="2"/>
      <color theme="1"/>
      <sz val="10"/>
      <scheme val="minor"/>
    </font>
    <font>
      <name val="Calibri"/>
      <family val="2"/>
      <color theme="1"/>
      <sz val="11"/>
      <scheme val="minor"/>
    </font>
    <font>
      <name val="Cambria"/>
      <charset val="238"/>
      <family val="2"/>
      <color theme="3"/>
      <sz val="18"/>
      <scheme val="major"/>
    </font>
    <font>
      <name val="Calibri"/>
      <charset val="238"/>
      <family val="2"/>
      <b val="1"/>
      <color theme="3"/>
      <sz val="15"/>
      <scheme val="minor"/>
    </font>
    <font>
      <name val="Calibri"/>
      <charset val="238"/>
      <family val="2"/>
      <b val="1"/>
      <color theme="3"/>
      <sz val="13"/>
      <scheme val="minor"/>
    </font>
    <font>
      <name val="Calibri"/>
      <charset val="238"/>
      <family val="2"/>
      <b val="1"/>
      <color theme="3"/>
      <sz val="11"/>
      <scheme val="minor"/>
    </font>
    <font>
      <name val="Calibri"/>
      <charset val="238"/>
      <family val="2"/>
      <color rgb="FF006100"/>
      <sz val="11"/>
      <scheme val="minor"/>
    </font>
    <font>
      <name val="Calibri"/>
      <charset val="238"/>
      <family val="2"/>
      <color rgb="FF9C0006"/>
      <sz val="11"/>
      <scheme val="minor"/>
    </font>
    <font>
      <name val="Calibri"/>
      <charset val="238"/>
      <family val="2"/>
      <color rgb="FF9C5700"/>
      <sz val="11"/>
      <scheme val="minor"/>
    </font>
    <font>
      <name val="Calibri"/>
      <charset val="238"/>
      <family val="2"/>
      <color rgb="FF3F3F76"/>
      <sz val="11"/>
      <scheme val="minor"/>
    </font>
    <font>
      <name val="Calibri"/>
      <charset val="238"/>
      <family val="2"/>
      <b val="1"/>
      <color rgb="FF3F3F3F"/>
      <sz val="11"/>
      <scheme val="minor"/>
    </font>
    <font>
      <name val="Calibri"/>
      <charset val="238"/>
      <family val="2"/>
      <b val="1"/>
      <color rgb="FFFA7D00"/>
      <sz val="11"/>
      <scheme val="minor"/>
    </font>
    <font>
      <name val="Calibri"/>
      <charset val="238"/>
      <family val="2"/>
      <color rgb="FFFA7D00"/>
      <sz val="11"/>
      <scheme val="minor"/>
    </font>
    <font>
      <name val="Calibri"/>
      <charset val="238"/>
      <family val="2"/>
      <b val="1"/>
      <color theme="0"/>
      <sz val="11"/>
      <scheme val="minor"/>
    </font>
    <font>
      <name val="Calibri"/>
      <charset val="238"/>
      <family val="2"/>
      <color rgb="FFFF0000"/>
      <sz val="11"/>
      <scheme val="minor"/>
    </font>
    <font>
      <name val="Calibri"/>
      <charset val="238"/>
      <family val="2"/>
      <i val="1"/>
      <color rgb="FF7F7F7F"/>
      <sz val="11"/>
      <scheme val="minor"/>
    </font>
    <font>
      <name val="Calibri"/>
      <charset val="238"/>
      <family val="2"/>
      <b val="1"/>
      <color theme="1"/>
      <sz val="11"/>
      <scheme val="minor"/>
    </font>
    <font>
      <name val="Calibri"/>
      <charset val="238"/>
      <family val="2"/>
      <color theme="0"/>
      <sz val="11"/>
      <scheme val="minor"/>
    </font>
    <font>
      <name val="Calibri"/>
      <family val="2"/>
      <color theme="1"/>
      <sz val="36"/>
      <scheme val="minor"/>
    </font>
    <font>
      <name val="Calibri"/>
      <charset val="238"/>
      <family val="2"/>
      <color theme="1"/>
      <sz val="14"/>
      <scheme val="minor"/>
    </font>
    <font>
      <name val="Calibri"/>
      <family val="2"/>
      <b val="1"/>
      <color theme="1"/>
      <sz val="10"/>
      <scheme val="minor"/>
    </font>
    <font>
      <name val="Calibri"/>
      <family val="2"/>
      <color theme="1"/>
      <sz val="24"/>
      <scheme val="minor"/>
    </font>
    <font>
      <name val="Calibri"/>
      <family val="2"/>
      <b val="1"/>
      <color theme="1"/>
      <sz val="9"/>
      <scheme val="minor"/>
    </font>
    <font>
      <name val="Calibri"/>
      <family val="2"/>
      <color theme="1"/>
      <sz val="22"/>
      <scheme val="minor"/>
    </font>
    <font>
      <name val="Calibri"/>
      <family val="2"/>
      <color theme="1"/>
      <sz val="20"/>
      <scheme val="minor"/>
    </font>
    <font>
      <name val="Calibri"/>
      <charset val="238"/>
      <family val="2"/>
      <b val="1"/>
      <color rgb="FF000000"/>
      <sz val="12"/>
      <scheme val="minor"/>
    </font>
    <font>
      <name val="Calibri (Body)_x0000_"/>
      <color theme="1"/>
      <sz val="22"/>
    </font>
    <font>
      <name val="Calibri"/>
      <family val="2"/>
      <i val="1"/>
      <color theme="1"/>
      <sz val="12"/>
      <scheme val="minor"/>
    </font>
    <font>
      <name val="Calibri"/>
      <family val="2"/>
      <color theme="1"/>
      <sz val="20"/>
    </font>
    <font>
      <name val="Calibri"/>
      <family val="2"/>
      <b val="1"/>
      <i val="1"/>
      <color theme="1"/>
      <sz val="22"/>
      <scheme val="minor"/>
    </font>
    <font>
      <name val="Apple Braille"/>
      <b val="1"/>
      <i val="1"/>
      <color theme="1"/>
      <sz val="24"/>
    </font>
    <font>
      <name val="Calibri"/>
      <family val="2"/>
      <color theme="1"/>
      <sz val="8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i val="1"/>
      <color theme="1"/>
      <sz val="28"/>
      <scheme val="minor"/>
    </font>
    <font>
      <name val="Calibri"/>
      <family val="2"/>
      <b val="1"/>
      <color theme="1"/>
      <sz val="20"/>
      <scheme val="minor"/>
    </font>
    <font>
      <name val="Calibri"/>
      <family val="2"/>
      <sz val="10"/>
      <scheme val="minor"/>
    </font>
    <font>
      <name val="Calibri"/>
      <family val="2"/>
      <i val="1"/>
      <sz val="10"/>
      <scheme val="minor"/>
    </font>
    <font>
      <name val="Calibri"/>
      <family val="2"/>
      <sz val="11"/>
      <u val="single"/>
      <scheme val="minor"/>
    </font>
    <font>
      <name val="Calibri"/>
      <family val="2"/>
      <sz val="12"/>
      <u val="single"/>
      <scheme val="minor"/>
    </font>
    <font>
      <name val="Calibri"/>
      <charset val="1"/>
      <family val="2"/>
      <color theme="1"/>
      <sz val="11"/>
      <scheme val="minor"/>
    </font>
    <font>
      <name val="Calibri"/>
      <charset val="238"/>
      <family val="2"/>
      <color theme="1"/>
      <sz val="12"/>
      <scheme val="minor"/>
    </font>
    <font>
      <name val="Calibri"/>
      <family val="2"/>
      <sz val="28"/>
      <scheme val="minor"/>
    </font>
    <font>
      <name val="Calibri"/>
      <family val="2"/>
      <color theme="1"/>
      <sz val="18"/>
      <scheme val="minor"/>
    </font>
    <font>
      <name val="Calibri"/>
      <family val="2"/>
      <b val="1"/>
      <sz val="12"/>
      <scheme val="minor"/>
    </font>
    <font>
      <name val="Calibri"/>
      <family val="2"/>
      <b val="1"/>
      <sz val="10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b val="1"/>
      <color theme="0" tint="-0.0499893185216834"/>
      <sz val="14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0"/>
      <sz val="14"/>
      <scheme val="minor"/>
    </font>
    <font>
      <name val="Calibri"/>
      <family val="2"/>
      <b val="1"/>
      <sz val="14"/>
      <scheme val="minor"/>
    </font>
    <font>
      <name val="Calibri"/>
      <charset val="238"/>
      <family val="2"/>
      <color theme="1"/>
      <sz val="9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sz val="16"/>
      <scheme val="minor"/>
    </font>
    <font>
      <name val="Calibri"/>
      <family val="2"/>
      <b val="1"/>
      <color theme="1"/>
      <sz val="26"/>
      <scheme val="minor"/>
    </font>
    <font>
      <name val="Calibri"/>
      <family val="2"/>
      <b val="1"/>
      <color theme="1"/>
      <sz val="18"/>
      <scheme val="minor"/>
    </font>
    <font>
      <name val="Calibri"/>
      <family val="2"/>
      <b val="1"/>
      <sz val="16"/>
      <scheme val="minor"/>
    </font>
    <font>
      <name val="AR Techni"/>
      <charset val="238"/>
      <color theme="1"/>
      <sz val="16"/>
    </font>
    <font>
      <name val="Calibri"/>
      <charset val="238"/>
      <family val="2"/>
      <sz val="16"/>
      <scheme val="minor"/>
    </font>
    <font>
      <name val="AR Techni"/>
      <charset val="238"/>
      <b val="1"/>
      <color theme="1"/>
      <sz val="18"/>
    </font>
    <font>
      <name val="Calibri"/>
      <charset val="238"/>
      <family val="2"/>
      <b val="1"/>
      <color theme="1"/>
      <sz val="18"/>
      <scheme val="minor"/>
    </font>
    <font>
      <name val="Calibri"/>
      <charset val="238"/>
      <family val="2"/>
      <b val="1"/>
      <color theme="1"/>
      <sz val="14"/>
      <scheme val="minor"/>
    </font>
    <font>
      <name val="Apple Braille"/>
      <color theme="1"/>
      <sz val="16"/>
    </font>
    <font>
      <name val="Calibri"/>
      <family val="2"/>
      <b val="1"/>
      <color theme="1"/>
      <sz val="28"/>
      <scheme val="minor"/>
    </font>
    <font>
      <name val="Calibri"/>
      <family val="2"/>
      <color theme="0"/>
      <sz val="10"/>
      <scheme val="minor"/>
    </font>
    <font>
      <name val="Calibri"/>
      <family val="2"/>
      <color theme="0" tint="-0.0499893185216834"/>
      <sz val="14"/>
      <scheme val="minor"/>
    </font>
    <font>
      <name val="Calibri"/>
      <family val="2"/>
      <color theme="0"/>
      <sz val="14"/>
      <scheme val="minor"/>
    </font>
    <font>
      <name val="Calibri"/>
      <family val="2"/>
      <b val="1"/>
      <color theme="1"/>
      <sz val="8"/>
      <scheme val="minor"/>
    </font>
    <font>
      <name val="Calibri"/>
      <family val="2"/>
      <sz val="9"/>
      <scheme val="minor"/>
    </font>
    <font>
      <name val="Calibri"/>
      <family val="2"/>
      <b val="1"/>
      <sz val="9"/>
      <scheme val="minor"/>
    </font>
    <font>
      <name val="Calibri"/>
      <family val="2"/>
      <color theme="0" tint="-0.1499984740745262"/>
      <sz val="12"/>
      <scheme val="minor"/>
    </font>
    <font>
      <name val="Calibri"/>
      <family val="2"/>
      <b val="1"/>
      <color theme="0" tint="-0.1499984740745262"/>
      <sz val="12"/>
      <scheme val="minor"/>
    </font>
    <font>
      <name val="Calibri"/>
      <family val="2"/>
      <color theme="0" tint="-0.249977111117893"/>
      <sz val="12"/>
      <scheme val="minor"/>
    </font>
    <font>
      <name val="Calibri"/>
      <family val="2"/>
      <color rgb="FF0070C0"/>
      <sz val="14"/>
      <scheme val="minor"/>
    </font>
    <font>
      <name val="Calibri"/>
      <family val="2"/>
      <b val="1"/>
      <color theme="0" tint="-0.1499984740745262"/>
      <sz val="14"/>
      <scheme val="minor"/>
    </font>
    <font>
      <name val="Calibri"/>
      <family val="2"/>
      <color rgb="FFFF0000"/>
      <sz val="14"/>
      <scheme val="minor"/>
    </font>
    <font>
      <name val="Calibri"/>
      <charset val="238"/>
      <family val="2"/>
      <color theme="1"/>
      <sz val="16"/>
      <scheme val="minor"/>
    </font>
    <font>
      <name val="Calibri"/>
      <charset val="238"/>
      <family val="2"/>
      <sz val="14"/>
      <scheme val="minor"/>
    </font>
    <font>
      <name val="Calibri"/>
      <charset val="238"/>
      <family val="2"/>
      <sz val="12"/>
      <scheme val="minor"/>
    </font>
    <font>
      <name val="Calibri"/>
      <charset val="238"/>
      <family val="2"/>
      <b val="1"/>
      <color theme="1"/>
      <sz val="26"/>
      <scheme val="minor"/>
    </font>
    <font>
      <name val="Calibri"/>
      <charset val="238"/>
      <family val="2"/>
      <color rgb="FF0070C0"/>
      <sz val="14"/>
      <scheme val="minor"/>
    </font>
  </fonts>
  <fills count="53">
    <fill>
      <patternFill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00CBD9"/>
        <bgColor indexed="64"/>
      </patternFill>
    </fill>
    <fill>
      <patternFill patternType="solid">
        <fgColor rgb="FFC21AA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E26E0E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F99A1C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rgb="FFDB4531"/>
        <bgColor indexed="64"/>
      </patternFill>
    </fill>
    <fill>
      <patternFill patternType="solid">
        <fgColor rgb="FFF6E726"/>
        <bgColor indexed="64"/>
      </patternFill>
    </fill>
    <fill>
      <patternFill patternType="solid">
        <fgColor rgb="FF0887DE"/>
        <bgColor indexed="64"/>
      </patternFill>
    </fill>
    <fill>
      <patternFill patternType="solid">
        <fgColor rgb="FF57BC2E"/>
        <bgColor indexed="64"/>
      </patternFill>
    </fill>
    <fill>
      <patternFill patternType="solid">
        <fgColor rgb="FFFF61B4"/>
        <bgColor indexed="64"/>
      </patternFill>
    </fill>
    <fill>
      <patternFill patternType="solid">
        <fgColor rgb="FF825A3B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3">
    <xf numFmtId="0" fontId="12" fillId="0" borderId="0"/>
    <xf numFmtId="0" fontId="6" fillId="0" borderId="0"/>
    <xf numFmtId="0" fontId="7" fillId="0" borderId="0"/>
    <xf numFmtId="170" fontId="12" fillId="0" borderId="0"/>
    <xf numFmtId="44" fontId="12" fillId="0" borderId="0"/>
    <xf numFmtId="0" fontId="21" fillId="0" borderId="0"/>
    <xf numFmtId="0" fontId="22" fillId="0" borderId="7"/>
    <xf numFmtId="0" fontId="23" fillId="0" borderId="8"/>
    <xf numFmtId="0" fontId="24" fillId="0" borderId="9"/>
    <xf numFmtId="0" fontId="24" fillId="0" borderId="0"/>
    <xf numFmtId="0" fontId="25" fillId="5" borderId="0"/>
    <xf numFmtId="0" fontId="26" fillId="6" borderId="0"/>
    <xf numFmtId="0" fontId="27" fillId="7" borderId="0"/>
    <xf numFmtId="0" fontId="28" fillId="8" borderId="10"/>
    <xf numFmtId="0" fontId="29" fillId="9" borderId="11"/>
    <xf numFmtId="0" fontId="30" fillId="9" borderId="10"/>
    <xf numFmtId="0" fontId="31" fillId="0" borderId="12"/>
    <xf numFmtId="0" fontId="32" fillId="10" borderId="13"/>
    <xf numFmtId="0" fontId="33" fillId="0" borderId="0"/>
    <xf numFmtId="0" fontId="34" fillId="0" borderId="0"/>
    <xf numFmtId="0" fontId="35" fillId="0" borderId="15"/>
    <xf numFmtId="0" fontId="36" fillId="12" borderId="0"/>
    <xf numFmtId="0" fontId="3" fillId="13" borderId="0"/>
    <xf numFmtId="0" fontId="3" fillId="14" borderId="0"/>
    <xf numFmtId="0" fontId="3" fillId="15" borderId="0"/>
    <xf numFmtId="0" fontId="36" fillId="16" borderId="0"/>
    <xf numFmtId="0" fontId="3" fillId="17" borderId="0"/>
    <xf numFmtId="0" fontId="3" fillId="18" borderId="0"/>
    <xf numFmtId="0" fontId="3" fillId="19" borderId="0"/>
    <xf numFmtId="0" fontId="36" fillId="20" borderId="0"/>
    <xf numFmtId="0" fontId="3" fillId="21" borderId="0"/>
    <xf numFmtId="0" fontId="3" fillId="22" borderId="0"/>
    <xf numFmtId="0" fontId="3" fillId="23" borderId="0"/>
    <xf numFmtId="0" fontId="36" fillId="24" borderId="0"/>
    <xf numFmtId="0" fontId="3" fillId="25" borderId="0"/>
    <xf numFmtId="0" fontId="3" fillId="26" borderId="0"/>
    <xf numFmtId="0" fontId="3" fillId="27" borderId="0"/>
    <xf numFmtId="0" fontId="36" fillId="28" borderId="0"/>
    <xf numFmtId="0" fontId="3" fillId="29" borderId="0"/>
    <xf numFmtId="0" fontId="3" fillId="30" borderId="0"/>
    <xf numFmtId="0" fontId="3" fillId="31" borderId="0"/>
    <xf numFmtId="0" fontId="36" fillId="32" borderId="0"/>
    <xf numFmtId="0" fontId="3" fillId="33" borderId="0"/>
    <xf numFmtId="0" fontId="3" fillId="34" borderId="0"/>
    <xf numFmtId="0" fontId="3" fillId="35" borderId="0"/>
    <xf numFmtId="0" fontId="3" fillId="0" borderId="0"/>
    <xf numFmtId="0" fontId="3" fillId="11" borderId="14"/>
    <xf numFmtId="44" fontId="12" fillId="0" borderId="0"/>
    <xf numFmtId="0" fontId="58" fillId="0" borderId="0"/>
    <xf numFmtId="171" fontId="58" fillId="0" borderId="0"/>
    <xf numFmtId="170" fontId="12" fillId="0" borderId="0"/>
    <xf numFmtId="0" fontId="12" fillId="0" borderId="0"/>
    <xf numFmtId="9" fontId="12" fillId="0" borderId="0"/>
  </cellStyleXfs>
  <cellXfs count="677">
    <xf numFmtId="0" fontId="0" fillId="0" borderId="0" pivotButton="0" quotePrefix="0" xfId="0"/>
    <xf numFmtId="0" fontId="9" fillId="0" borderId="1" applyAlignment="1" pivotButton="0" quotePrefix="0" xfId="317">
      <alignment horizontal="center" vertical="center"/>
    </xf>
    <xf numFmtId="0" fontId="11" fillId="0" borderId="1" applyAlignment="1" pivotButton="0" quotePrefix="0" xfId="317">
      <alignment horizontal="center" vertical="center"/>
    </xf>
    <xf numFmtId="0" fontId="4" fillId="0" borderId="0" applyAlignment="1" pivotButton="0" quotePrefix="0" xfId="317">
      <alignment horizontal="center" vertical="center"/>
    </xf>
    <xf numFmtId="0" fontId="20" fillId="0" borderId="1" applyAlignment="1" pivotButton="0" quotePrefix="0" xfId="317">
      <alignment horizontal="center" vertical="center"/>
    </xf>
    <xf numFmtId="1" fontId="4" fillId="0" borderId="0" applyAlignment="1" pivotButton="0" quotePrefix="0" xfId="317">
      <alignment horizontal="center" vertical="center"/>
    </xf>
    <xf numFmtId="1" fontId="4" fillId="0" borderId="0" applyAlignment="1" pivotButton="0" quotePrefix="0" xfId="317">
      <alignment horizontal="left" vertical="center"/>
    </xf>
    <xf numFmtId="0" fontId="4" fillId="0" borderId="0" applyAlignment="1" pivotButton="0" quotePrefix="0" xfId="317">
      <alignment horizontal="left" vertical="center"/>
    </xf>
    <xf numFmtId="1" fontId="4" fillId="0" borderId="18" applyAlignment="1" pivotButton="0" quotePrefix="0" xfId="317">
      <alignment horizontal="center" vertical="center"/>
    </xf>
    <xf numFmtId="0" fontId="40" fillId="0" borderId="0" applyAlignment="1" pivotButton="0" quotePrefix="0" xfId="317">
      <alignment horizontal="left" vertical="center"/>
    </xf>
    <xf numFmtId="0" fontId="37" fillId="0" borderId="0" applyAlignment="1" pivotButton="0" quotePrefix="0" xfId="317">
      <alignment horizontal="center" vertical="center"/>
    </xf>
    <xf numFmtId="0" fontId="4" fillId="0" borderId="0" pivotButton="0" quotePrefix="0" xfId="0"/>
    <xf numFmtId="0" fontId="37" fillId="0" borderId="0" applyAlignment="1" pivotButton="0" quotePrefix="0" xfId="317">
      <alignment horizontal="left" vertical="center"/>
    </xf>
    <xf numFmtId="0" fontId="19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9" fillId="0" borderId="0" applyAlignment="1" pivotButton="0" quotePrefix="0" xfId="0">
      <alignment horizontal="right" vertical="center"/>
    </xf>
    <xf numFmtId="0" fontId="44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center" vertical="center"/>
    </xf>
    <xf numFmtId="0" fontId="4" fillId="0" borderId="5" applyAlignment="1" pivotButton="0" quotePrefix="0" xfId="0">
      <alignment horizontal="center"/>
    </xf>
    <xf numFmtId="0" fontId="0" fillId="0" borderId="2" applyAlignment="1" pivotButton="0" quotePrefix="0" xfId="0">
      <alignment horizontal="left"/>
    </xf>
    <xf numFmtId="0" fontId="0" fillId="0" borderId="2" pivotButton="0" quotePrefix="0" xfId="0"/>
    <xf numFmtId="0" fontId="0" fillId="0" borderId="2" applyAlignment="1" pivotButton="0" quotePrefix="0" xfId="0">
      <alignment horizontal="center" vertical="center"/>
    </xf>
    <xf numFmtId="2" fontId="4" fillId="0" borderId="0" applyAlignment="1" pivotButton="0" quotePrefix="0" xfId="317">
      <alignment horizontal="center" vertical="center"/>
    </xf>
    <xf numFmtId="2" fontId="14" fillId="0" borderId="0" applyAlignment="1" pivotButton="0" quotePrefix="0" xfId="317">
      <alignment horizontal="center" vertical="center"/>
    </xf>
    <xf numFmtId="1" fontId="9" fillId="0" borderId="0" applyAlignment="1" pivotButton="0" quotePrefix="0" xfId="317">
      <alignment horizontal="center"/>
    </xf>
    <xf numFmtId="0" fontId="45" fillId="0" borderId="0" applyAlignment="1" pivotButton="0" quotePrefix="0" xfId="0">
      <alignment horizontal="center" wrapText="1"/>
    </xf>
    <xf numFmtId="0" fontId="0" fillId="0" borderId="6" applyAlignment="1" pivotButton="0" quotePrefix="0" xfId="0">
      <alignment horizontal="center"/>
    </xf>
    <xf numFmtId="0" fontId="12" fillId="3" borderId="0" pivotButton="0" quotePrefix="0" xfId="0"/>
    <xf numFmtId="0" fontId="12" fillId="3" borderId="0" applyAlignment="1" pivotButton="0" quotePrefix="0" xfId="0">
      <alignment horizontal="center" vertical="center"/>
    </xf>
    <xf numFmtId="0" fontId="19" fillId="0" borderId="0" applyAlignment="1" pivotButton="0" quotePrefix="0" xfId="317">
      <alignment horizontal="left" vertical="center"/>
    </xf>
    <xf numFmtId="0" fontId="0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46" fillId="0" borderId="0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13" fillId="0" borderId="6" applyAlignment="1" pivotButton="0" quotePrefix="0" xfId="0">
      <alignment horizontal="center"/>
    </xf>
    <xf numFmtId="0" fontId="4" fillId="0" borderId="4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0" fillId="0" borderId="22" pivotButton="0" quotePrefix="0" xfId="0"/>
    <xf numFmtId="0" fontId="0" fillId="0" borderId="24" pivotButton="0" quotePrefix="0" xfId="0"/>
    <xf numFmtId="0" fontId="0" fillId="0" borderId="0" applyAlignment="1" pivotButton="0" quotePrefix="0" xfId="0">
      <alignment vertical="center"/>
    </xf>
    <xf numFmtId="0" fontId="45" fillId="0" borderId="0" applyAlignment="1" pivotButton="0" quotePrefix="0" xfId="0">
      <alignment horizontal="center" vertical="center" wrapText="1"/>
    </xf>
    <xf numFmtId="0" fontId="45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 vertical="center"/>
    </xf>
    <xf numFmtId="0" fontId="50" fillId="0" borderId="0" pivotButton="0" quotePrefix="0" xfId="0"/>
    <xf numFmtId="164" fontId="0" fillId="37" borderId="0" applyAlignment="1" pivotButton="0" quotePrefix="0" xfId="539">
      <alignment horizontal="right" vertical="center"/>
    </xf>
    <xf numFmtId="0" fontId="20" fillId="0" borderId="0" pivotButton="0" quotePrefix="0" xfId="0"/>
    <xf numFmtId="0" fontId="9" fillId="37" borderId="17" applyAlignment="1" pivotButton="0" quotePrefix="0" xfId="0">
      <alignment horizontal="center" vertical="center"/>
    </xf>
    <xf numFmtId="0" fontId="9" fillId="37" borderId="3" applyAlignment="1" pivotButton="0" quotePrefix="0" xfId="0">
      <alignment horizontal="center" vertical="center"/>
    </xf>
    <xf numFmtId="164" fontId="9" fillId="37" borderId="3" applyAlignment="1" pivotButton="0" quotePrefix="0" xfId="0">
      <alignment horizontal="right" vertical="center"/>
    </xf>
    <xf numFmtId="0" fontId="0" fillId="37" borderId="2" applyAlignment="1" pivotButton="0" quotePrefix="0" xfId="0">
      <alignment horizontal="right" vertical="center"/>
    </xf>
    <xf numFmtId="0" fontId="9" fillId="37" borderId="3" applyAlignment="1" pivotButton="0" quotePrefix="0" xfId="0">
      <alignment horizontal="right" vertical="center"/>
    </xf>
    <xf numFmtId="2" fontId="9" fillId="37" borderId="3" applyAlignment="1" pivotButton="0" quotePrefix="0" xfId="0">
      <alignment horizontal="center" vertical="center"/>
    </xf>
    <xf numFmtId="0" fontId="48" fillId="0" borderId="0" applyAlignment="1" pivotButton="0" quotePrefix="0" xfId="317">
      <alignment horizontal="left" vertical="center"/>
    </xf>
    <xf numFmtId="0" fontId="51" fillId="0" borderId="1" applyAlignment="1" pivotButton="0" quotePrefix="0" xfId="317">
      <alignment horizontal="center" vertical="center" wrapText="1"/>
    </xf>
    <xf numFmtId="0" fontId="41" fillId="0" borderId="1" applyAlignment="1" pivotButton="0" quotePrefix="0" xfId="317">
      <alignment horizontal="center" vertical="center" wrapText="1"/>
    </xf>
    <xf numFmtId="0" fontId="51" fillId="0" borderId="0" applyAlignment="1" pivotButton="0" quotePrefix="0" xfId="317">
      <alignment horizontal="center" vertical="center" wrapText="1"/>
    </xf>
    <xf numFmtId="0" fontId="51" fillId="0" borderId="0" applyAlignment="1" pivotButton="0" quotePrefix="0" xfId="317">
      <alignment horizontal="center" vertical="center"/>
    </xf>
    <xf numFmtId="0" fontId="51" fillId="0" borderId="0" applyAlignment="1" pivotButton="0" quotePrefix="0" xfId="0">
      <alignment horizontal="center"/>
    </xf>
    <xf numFmtId="0" fontId="16" fillId="3" borderId="0" applyAlignment="1" pivotButton="0" quotePrefix="0" xfId="0">
      <alignment horizontal="left"/>
    </xf>
    <xf numFmtId="0" fontId="0" fillId="3" borderId="0" pivotButton="0" quotePrefix="0" xfId="0"/>
    <xf numFmtId="0" fontId="15" fillId="3" borderId="0" pivotButton="0" quotePrefix="0" xfId="0"/>
    <xf numFmtId="0" fontId="16" fillId="3" borderId="0" pivotButton="0" quotePrefix="0" xfId="0"/>
    <xf numFmtId="0" fontId="13" fillId="3" borderId="0" pivotButton="0" quotePrefix="0" xfId="0"/>
    <xf numFmtId="0" fontId="16" fillId="0" borderId="0" applyAlignment="1" pivotButton="0" quotePrefix="0" xfId="0">
      <alignment horizontal="left" vertical="center"/>
    </xf>
    <xf numFmtId="2" fontId="18" fillId="3" borderId="0" applyAlignment="1" pivotButton="0" quotePrefix="0" xfId="0">
      <alignment horizontal="center" vertical="center"/>
    </xf>
    <xf numFmtId="0" fontId="38" fillId="3" borderId="0" applyAlignment="1" pivotButton="0" quotePrefix="0" xfId="0">
      <alignment horizontal="center" vertical="center"/>
    </xf>
    <xf numFmtId="0" fontId="13" fillId="0" borderId="0" applyAlignment="1" pivotButton="0" quotePrefix="0" xfId="0">
      <alignment vertical="center"/>
    </xf>
    <xf numFmtId="1" fontId="15" fillId="0" borderId="0" applyAlignment="1" pivotButton="0" quotePrefix="0" xfId="317">
      <alignment horizontal="center" vertical="center"/>
    </xf>
    <xf numFmtId="0" fontId="15" fillId="0" borderId="0" applyAlignment="1" pivotButton="0" quotePrefix="0" xfId="317">
      <alignment horizontal="center" vertical="center"/>
    </xf>
    <xf numFmtId="0" fontId="15" fillId="0" borderId="0" pivotButton="0" quotePrefix="0" xfId="0"/>
    <xf numFmtId="0" fontId="54" fillId="0" borderId="0" pivotButton="0" quotePrefix="0" xfId="0"/>
    <xf numFmtId="0" fontId="55" fillId="0" borderId="0" applyAlignment="1" pivotButton="0" quotePrefix="0" xfId="0">
      <alignment horizontal="right"/>
    </xf>
    <xf numFmtId="0" fontId="15" fillId="0" borderId="2" applyAlignment="1" pivotButton="0" quotePrefix="0" xfId="0">
      <alignment horizontal="right"/>
    </xf>
    <xf numFmtId="0" fontId="15" fillId="0" borderId="2" applyAlignment="1" pivotButton="0" quotePrefix="0" xfId="317">
      <alignment horizontal="center" vertical="center"/>
    </xf>
    <xf numFmtId="0" fontId="54" fillId="0" borderId="0" applyAlignment="1" pivotButton="0" quotePrefix="0" xfId="0">
      <alignment horizontal="right"/>
    </xf>
    <xf numFmtId="0" fontId="56" fillId="0" borderId="2" pivotButton="0" quotePrefix="0" xfId="0"/>
    <xf numFmtId="0" fontId="57" fillId="0" borderId="2" applyAlignment="1" pivotButton="0" quotePrefix="0" xfId="317">
      <alignment horizontal="center" vertical="center"/>
    </xf>
    <xf numFmtId="1" fontId="57" fillId="0" borderId="2" applyAlignment="1" pivotButton="0" quotePrefix="0" xfId="317">
      <alignment horizontal="center" vertical="center"/>
    </xf>
    <xf numFmtId="0" fontId="15" fillId="0" borderId="3" pivotButton="0" quotePrefix="0" xfId="0"/>
    <xf numFmtId="0" fontId="15" fillId="0" borderId="3" applyAlignment="1" pivotButton="0" quotePrefix="0" xfId="317">
      <alignment horizontal="center" vertical="center"/>
    </xf>
    <xf numFmtId="1" fontId="15" fillId="0" borderId="2" applyAlignment="1" pivotButton="0" quotePrefix="0" xfId="317">
      <alignment horizontal="center" vertical="center"/>
    </xf>
    <xf numFmtId="0" fontId="12" fillId="0" borderId="0" pivotButton="0" quotePrefix="0" xfId="0"/>
    <xf numFmtId="0" fontId="12" fillId="0" borderId="0" applyAlignment="1" pivotButton="0" quotePrefix="0" xfId="0">
      <alignment horizontal="center" vertical="center"/>
    </xf>
    <xf numFmtId="0" fontId="13" fillId="0" borderId="0" applyAlignment="1" pivotButton="0" quotePrefix="0" xfId="0">
      <alignment horizontal="center" vertical="center" wrapText="1"/>
    </xf>
    <xf numFmtId="0" fontId="20" fillId="3" borderId="0" pivotButton="0" quotePrefix="0" xfId="0"/>
    <xf numFmtId="0" fontId="41" fillId="3" borderId="25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/>
    </xf>
    <xf numFmtId="0" fontId="63" fillId="3" borderId="26" applyAlignment="1" pivotButton="0" quotePrefix="0" xfId="0">
      <alignment horizontal="center" vertical="center"/>
    </xf>
    <xf numFmtId="0" fontId="63" fillId="3" borderId="27" applyAlignment="1" pivotButton="0" quotePrefix="0" xfId="0">
      <alignment horizontal="center" vertical="center"/>
    </xf>
    <xf numFmtId="0" fontId="9" fillId="3" borderId="0" applyAlignment="1" pivotButton="0" quotePrefix="0" xfId="0">
      <alignment horizontal="center" vertical="center"/>
    </xf>
    <xf numFmtId="0" fontId="39" fillId="0" borderId="0" pivotButton="0" quotePrefix="0" xfId="0"/>
    <xf numFmtId="0" fontId="0" fillId="0" borderId="2" applyAlignment="1" pivotButton="0" quotePrefix="0" xfId="0">
      <alignment horizontal="center"/>
    </xf>
    <xf numFmtId="0" fontId="9" fillId="3" borderId="17" applyAlignment="1" pivotButton="0" quotePrefix="0" xfId="0">
      <alignment horizontal="center" vertical="center"/>
    </xf>
    <xf numFmtId="0" fontId="9" fillId="3" borderId="1" applyAlignment="1" pivotButton="0" quotePrefix="0" xfId="0">
      <alignment horizontal="center" vertical="center" wrapText="1"/>
    </xf>
    <xf numFmtId="0" fontId="9" fillId="3" borderId="1" applyAlignment="1" pivotButton="0" quotePrefix="0" xfId="0">
      <alignment horizontal="center" vertical="center"/>
    </xf>
    <xf numFmtId="0" fontId="9" fillId="3" borderId="1" applyAlignment="1" pivotButton="0" quotePrefix="0" xfId="0">
      <alignment vertical="center"/>
    </xf>
    <xf numFmtId="0" fontId="0" fillId="0" borderId="17" pivotButton="0" quotePrefix="0" xfId="0"/>
    <xf numFmtId="0" fontId="0" fillId="0" borderId="0" applyAlignment="1" pivotButton="0" quotePrefix="0" xfId="542">
      <alignment horizontal="center" vertical="center"/>
    </xf>
    <xf numFmtId="0" fontId="19" fillId="0" borderId="0" applyAlignment="1" pivotButton="0" quotePrefix="0" xfId="0">
      <alignment horizontal="left"/>
    </xf>
    <xf numFmtId="0" fontId="0" fillId="0" borderId="2" applyAlignment="1" pivotButton="0" quotePrefix="0" xfId="0">
      <alignment horizontal="right"/>
    </xf>
    <xf numFmtId="0" fontId="0" fillId="0" borderId="2" applyAlignment="1" pivotButton="0" quotePrefix="0" xfId="542">
      <alignment horizontal="center" vertical="center"/>
    </xf>
    <xf numFmtId="0" fontId="20" fillId="0" borderId="2" pivotButton="0" quotePrefix="0" xfId="0"/>
    <xf numFmtId="0" fontId="64" fillId="0" borderId="2" pivotButton="0" quotePrefix="0" xfId="0"/>
    <xf numFmtId="0" fontId="0" fillId="0" borderId="3" pivotButton="0" quotePrefix="0" xfId="0"/>
    <xf numFmtId="1" fontId="0" fillId="0" borderId="0" pivotButton="0" quotePrefix="0" xfId="0"/>
    <xf numFmtId="1" fontId="42" fillId="0" borderId="2" applyAlignment="1" pivotButton="0" quotePrefix="0" xfId="317">
      <alignment horizontal="left" vertical="center"/>
    </xf>
    <xf numFmtId="1" fontId="53" fillId="0" borderId="0" applyAlignment="1" pivotButton="0" quotePrefix="0" xfId="317">
      <alignment vertical="center"/>
    </xf>
    <xf numFmtId="0" fontId="16" fillId="0" borderId="0" applyAlignment="1" pivotButton="0" quotePrefix="0" xfId="0">
      <alignment vertical="center" wrapText="1"/>
    </xf>
    <xf numFmtId="0" fontId="13" fillId="0" borderId="0" applyAlignment="1" pivotButton="0" quotePrefix="0" xfId="0">
      <alignment vertical="center" wrapText="1"/>
    </xf>
    <xf numFmtId="0" fontId="37" fillId="0" borderId="0" applyAlignment="1" pivotButton="0" quotePrefix="0" xfId="0">
      <alignment vertical="center"/>
    </xf>
    <xf numFmtId="0" fontId="10" fillId="0" borderId="0" applyAlignment="1" pivotButton="0" quotePrefix="0" xfId="542">
      <alignment horizontal="left" vertical="center"/>
    </xf>
    <xf numFmtId="0" fontId="13" fillId="0" borderId="5" pivotButton="0" quotePrefix="0" xfId="0"/>
    <xf numFmtId="0" fontId="13" fillId="0" borderId="0" pivotButton="0" quotePrefix="0" xfId="0"/>
    <xf numFmtId="0" fontId="0" fillId="0" borderId="5" pivotButton="0" quotePrefix="0" xfId="0"/>
    <xf numFmtId="0" fontId="13" fillId="0" borderId="6" pivotButton="0" quotePrefix="0" xfId="0"/>
    <xf numFmtId="0" fontId="0" fillId="0" borderId="6" pivotButton="0" quotePrefix="0" xfId="0"/>
    <xf numFmtId="0" fontId="13" fillId="0" borderId="0" applyAlignment="1" pivotButton="0" quotePrefix="0" xfId="0">
      <alignment horizontal="center"/>
    </xf>
    <xf numFmtId="0" fontId="0" fillId="0" borderId="4" pivotButton="0" quotePrefix="0" xfId="0"/>
    <xf numFmtId="0" fontId="4" fillId="0" borderId="19" pivotButton="0" quotePrefix="0" xfId="543"/>
    <xf numFmtId="0" fontId="4" fillId="0" borderId="21" pivotButton="0" quotePrefix="0" xfId="543"/>
    <xf numFmtId="0" fontId="4" fillId="0" borderId="21" applyAlignment="1" pivotButton="0" quotePrefix="0" xfId="543">
      <alignment horizontal="left" vertical="center"/>
    </xf>
    <xf numFmtId="0" fontId="4" fillId="0" borderId="22" applyAlignment="1" pivotButton="0" quotePrefix="0" xfId="543">
      <alignment horizontal="center"/>
    </xf>
    <xf numFmtId="0" fontId="45" fillId="0" borderId="1" applyAlignment="1" pivotButton="0" quotePrefix="0" xfId="543">
      <alignment horizontal="center" vertical="center" wrapText="1"/>
    </xf>
    <xf numFmtId="0" fontId="45" fillId="0" borderId="23" applyAlignment="1" pivotButton="0" quotePrefix="0" xfId="543">
      <alignment horizontal="center" vertical="center" wrapText="1"/>
    </xf>
    <xf numFmtId="0" fontId="4" fillId="0" borderId="16" pivotButton="0" quotePrefix="0" xfId="543"/>
    <xf numFmtId="0" fontId="45" fillId="0" borderId="0" applyAlignment="1" pivotButton="0" quotePrefix="0" xfId="543">
      <alignment horizontal="center" wrapText="1"/>
    </xf>
    <xf numFmtId="0" fontId="45" fillId="0" borderId="0" applyAlignment="1" pivotButton="0" quotePrefix="0" xfId="543">
      <alignment horizontal="left" vertical="center" wrapText="1"/>
    </xf>
    <xf numFmtId="0" fontId="45" fillId="0" borderId="1" applyAlignment="1" pivotButton="0" quotePrefix="0" xfId="543">
      <alignment horizontal="center" wrapText="1"/>
    </xf>
    <xf numFmtId="0" fontId="45" fillId="0" borderId="20" applyAlignment="1" pivotButton="0" quotePrefix="0" xfId="543">
      <alignment horizontal="center" wrapText="1"/>
    </xf>
    <xf numFmtId="0" fontId="45" fillId="0" borderId="2" applyAlignment="1" pivotButton="0" quotePrefix="0" xfId="543">
      <alignment horizontal="center" wrapText="1"/>
    </xf>
    <xf numFmtId="0" fontId="45" fillId="0" borderId="2" applyAlignment="1" pivotButton="0" quotePrefix="0" xfId="543">
      <alignment horizontal="left" vertical="center" wrapText="1"/>
    </xf>
    <xf numFmtId="0" fontId="45" fillId="0" borderId="24" applyAlignment="1" pivotButton="0" quotePrefix="0" xfId="543">
      <alignment horizontal="center" wrapText="1"/>
    </xf>
    <xf numFmtId="2" fontId="0" fillId="0" borderId="0" applyAlignment="1" pivotButton="0" quotePrefix="0" xfId="0">
      <alignment horizontal="center" vertical="center"/>
    </xf>
    <xf numFmtId="0" fontId="9" fillId="37" borderId="18" applyAlignment="1" pivotButton="0" quotePrefix="0" xfId="0">
      <alignment vertical="center"/>
    </xf>
    <xf numFmtId="0" fontId="15" fillId="0" borderId="29" applyAlignment="1" pivotButton="0" quotePrefix="0" xfId="0">
      <alignment horizontal="center"/>
    </xf>
    <xf numFmtId="0" fontId="15" fillId="0" borderId="6" applyAlignment="1" pivotButton="0" quotePrefix="0" xfId="0">
      <alignment horizontal="center"/>
    </xf>
    <xf numFmtId="2" fontId="4" fillId="0" borderId="0" applyAlignment="1" pivotButton="0" quotePrefix="0" xfId="317">
      <alignment horizontal="left" vertical="center"/>
    </xf>
    <xf numFmtId="1" fontId="51" fillId="0" borderId="1" applyAlignment="1" pivotButton="0" quotePrefix="0" xfId="317">
      <alignment horizontal="center" vertical="center" wrapText="1"/>
    </xf>
    <xf numFmtId="0" fontId="16" fillId="0" borderId="0" applyAlignment="1" pivotButton="0" quotePrefix="0" xfId="0">
      <alignment horizontal="center" vertical="center" wrapText="1"/>
    </xf>
    <xf numFmtId="1" fontId="59" fillId="0" borderId="0" applyAlignment="1" pivotButton="0" quotePrefix="0" xfId="317">
      <alignment horizontal="center"/>
    </xf>
    <xf numFmtId="0" fontId="8" fillId="0" borderId="28" applyAlignment="1" pivotButton="0" quotePrefix="0" xfId="0">
      <alignment horizontal="center"/>
    </xf>
    <xf numFmtId="0" fontId="8" fillId="0" borderId="30" applyAlignment="1" pivotButton="0" quotePrefix="0" xfId="0">
      <alignment horizontal="center"/>
    </xf>
    <xf numFmtId="0" fontId="15" fillId="0" borderId="0" applyAlignment="1" pivotButton="0" quotePrefix="0" xfId="0">
      <alignment horizontal="right" wrapText="1"/>
    </xf>
    <xf numFmtId="0" fontId="41" fillId="3" borderId="31" applyAlignment="1" pivotButton="0" quotePrefix="0" xfId="0">
      <alignment horizontal="center" vertical="center" wrapText="1"/>
    </xf>
    <xf numFmtId="0" fontId="59" fillId="3" borderId="32" applyAlignment="1" pivotButton="0" quotePrefix="0" xfId="0">
      <alignment vertical="center"/>
    </xf>
    <xf numFmtId="0" fontId="41" fillId="3" borderId="34" applyAlignment="1" pivotButton="0" quotePrefix="0" xfId="0">
      <alignment horizontal="center" vertical="center" wrapText="1"/>
    </xf>
    <xf numFmtId="0" fontId="39" fillId="3" borderId="35" pivotButton="0" quotePrefix="0" xfId="0"/>
    <xf numFmtId="0" fontId="51" fillId="0" borderId="36" applyAlignment="1" pivotButton="0" quotePrefix="0" xfId="0">
      <alignment horizontal="center"/>
    </xf>
    <xf numFmtId="0" fontId="69" fillId="0" borderId="33" applyAlignment="1" pivotButton="0" quotePrefix="0" xfId="317">
      <alignment horizontal="center" vertical="center" textRotation="90" wrapText="1"/>
    </xf>
    <xf numFmtId="0" fontId="69" fillId="0" borderId="38" applyAlignment="1" pivotButton="0" quotePrefix="0" xfId="317">
      <alignment horizontal="center" vertical="center" textRotation="90" wrapText="1"/>
    </xf>
    <xf numFmtId="9" fontId="0" fillId="0" borderId="0" pivotButton="0" quotePrefix="0" xfId="544"/>
    <xf numFmtId="0" fontId="66" fillId="3" borderId="0" applyAlignment="1" pivotButton="0" quotePrefix="0" xfId="0">
      <alignment horizontal="left" vertical="center"/>
    </xf>
    <xf numFmtId="0" fontId="16" fillId="3" borderId="0" applyAlignment="1" pivotButton="0" quotePrefix="0" xfId="0">
      <alignment horizontal="left" vertical="center" textRotation="90"/>
    </xf>
    <xf numFmtId="0" fontId="66" fillId="3" borderId="0" applyAlignment="1" pivotButton="0" quotePrefix="0" xfId="0">
      <alignment horizontal="center" vertical="center"/>
    </xf>
    <xf numFmtId="0" fontId="16" fillId="3" borderId="0" applyAlignment="1" pivotButton="0" quotePrefix="0" xfId="0">
      <alignment horizontal="center" vertical="center"/>
    </xf>
    <xf numFmtId="0" fontId="66" fillId="3" borderId="0" applyAlignment="1" pivotButton="0" quotePrefix="0" xfId="0">
      <alignment horizontal="right" vertical="center"/>
    </xf>
    <xf numFmtId="0" fontId="17" fillId="3" borderId="0" applyAlignment="1" pivotButton="0" quotePrefix="0" xfId="0">
      <alignment horizontal="center" vertical="center"/>
    </xf>
    <xf numFmtId="0" fontId="16" fillId="36" borderId="19" applyAlignment="1" applyProtection="1" pivotButton="0" quotePrefix="0" xfId="0">
      <alignment horizontal="center" vertical="center"/>
      <protection locked="0" hidden="0"/>
    </xf>
    <xf numFmtId="165" fontId="16" fillId="36" borderId="5" applyAlignment="1" applyProtection="1" pivotButton="0" quotePrefix="0" xfId="0">
      <alignment horizontal="center" vertical="center"/>
      <protection locked="0" hidden="0"/>
    </xf>
    <xf numFmtId="0" fontId="16" fillId="36" borderId="21" applyAlignment="1" applyProtection="1" pivotButton="0" quotePrefix="0" xfId="0">
      <alignment horizontal="center" vertical="center"/>
      <protection locked="0" hidden="0"/>
    </xf>
    <xf numFmtId="0" fontId="16" fillId="36" borderId="5" applyAlignment="1" applyProtection="1" pivotButton="0" quotePrefix="0" xfId="0">
      <alignment horizontal="center" vertical="center"/>
      <protection locked="0" hidden="0"/>
    </xf>
    <xf numFmtId="0" fontId="16" fillId="36" borderId="22" applyAlignment="1" applyProtection="1" pivotButton="0" quotePrefix="0" xfId="0">
      <alignment horizontal="center" vertical="center"/>
      <protection locked="0" hidden="0"/>
    </xf>
    <xf numFmtId="166" fontId="17" fillId="36" borderId="22" applyAlignment="1" pivotButton="0" quotePrefix="0" xfId="0">
      <alignment horizontal="center" vertical="center"/>
    </xf>
    <xf numFmtId="0" fontId="16" fillId="3" borderId="0" applyAlignment="1" pivotButton="0" quotePrefix="0" xfId="0">
      <alignment horizontal="center" vertical="center" wrapText="1"/>
    </xf>
    <xf numFmtId="0" fontId="16" fillId="3" borderId="0" applyAlignment="1" pivotButton="0" quotePrefix="0" xfId="0">
      <alignment horizontal="left" vertical="center"/>
    </xf>
    <xf numFmtId="0" fontId="16" fillId="0" borderId="16" applyAlignment="1" applyProtection="1" pivotButton="0" quotePrefix="0" xfId="0">
      <alignment horizontal="center" vertical="center"/>
      <protection locked="0" hidden="0"/>
    </xf>
    <xf numFmtId="165" fontId="16" fillId="0" borderId="4" applyAlignment="1" applyProtection="1" pivotButton="0" quotePrefix="0" xfId="0">
      <alignment horizontal="center" vertical="center"/>
      <protection locked="0" hidden="0"/>
    </xf>
    <xf numFmtId="0" fontId="16" fillId="0" borderId="0" applyAlignment="1" applyProtection="1" pivotButton="0" quotePrefix="0" xfId="0">
      <alignment horizontal="center" vertical="center"/>
      <protection locked="0" hidden="0"/>
    </xf>
    <xf numFmtId="0" fontId="16" fillId="0" borderId="4" applyAlignment="1" applyProtection="1" pivotButton="0" quotePrefix="0" xfId="0">
      <alignment horizontal="center" vertical="center"/>
      <protection locked="0" hidden="0"/>
    </xf>
    <xf numFmtId="0" fontId="16" fillId="0" borderId="23" applyAlignment="1" applyProtection="1" pivotButton="0" quotePrefix="0" xfId="0">
      <alignment horizontal="center" vertical="center"/>
      <protection locked="0" hidden="0"/>
    </xf>
    <xf numFmtId="166" fontId="17" fillId="3" borderId="23" applyAlignment="1" pivotButton="0" quotePrefix="0" xfId="0">
      <alignment horizontal="center" vertical="center"/>
    </xf>
    <xf numFmtId="0" fontId="16" fillId="36" borderId="16" applyAlignment="1" applyProtection="1" pivotButton="0" quotePrefix="0" xfId="0">
      <alignment horizontal="center" vertical="center"/>
      <protection locked="0" hidden="0"/>
    </xf>
    <xf numFmtId="165" fontId="16" fillId="36" borderId="4" applyAlignment="1" applyProtection="1" pivotButton="0" quotePrefix="0" xfId="0">
      <alignment horizontal="center" vertical="center"/>
      <protection locked="0" hidden="0"/>
    </xf>
    <xf numFmtId="0" fontId="16" fillId="36" borderId="0" applyAlignment="1" applyProtection="1" pivotButton="0" quotePrefix="0" xfId="0">
      <alignment horizontal="center" vertical="center"/>
      <protection locked="0" hidden="0"/>
    </xf>
    <xf numFmtId="0" fontId="16" fillId="36" borderId="4" applyAlignment="1" applyProtection="1" pivotButton="0" quotePrefix="0" xfId="0">
      <alignment horizontal="center" vertical="center"/>
      <protection locked="0" hidden="0"/>
    </xf>
    <xf numFmtId="0" fontId="16" fillId="36" borderId="23" applyAlignment="1" applyProtection="1" pivotButton="0" quotePrefix="0" xfId="0">
      <alignment horizontal="center" vertical="center"/>
      <protection locked="0" hidden="0"/>
    </xf>
    <xf numFmtId="166" fontId="17" fillId="36" borderId="23" applyAlignment="1" pivotButton="0" quotePrefix="0" xfId="0">
      <alignment horizontal="center" vertical="center"/>
    </xf>
    <xf numFmtId="0" fontId="16" fillId="3" borderId="2" applyAlignment="1" pivotButton="0" quotePrefix="0" xfId="0">
      <alignment horizontal="center" vertical="center" wrapText="1"/>
    </xf>
    <xf numFmtId="0" fontId="16" fillId="0" borderId="20" applyAlignment="1" applyProtection="1" pivotButton="0" quotePrefix="0" xfId="0">
      <alignment horizontal="center" vertical="center"/>
      <protection locked="0" hidden="0"/>
    </xf>
    <xf numFmtId="165" fontId="16" fillId="0" borderId="6" applyAlignment="1" applyProtection="1" pivotButton="0" quotePrefix="0" xfId="0">
      <alignment horizontal="center" vertical="center"/>
      <protection locked="0" hidden="0"/>
    </xf>
    <xf numFmtId="0" fontId="16" fillId="0" borderId="2" applyAlignment="1" applyProtection="1" pivotButton="0" quotePrefix="0" xfId="0">
      <alignment horizontal="center" vertical="center"/>
      <protection locked="0" hidden="0"/>
    </xf>
    <xf numFmtId="0" fontId="16" fillId="0" borderId="6" applyAlignment="1" applyProtection="1" pivotButton="0" quotePrefix="0" xfId="0">
      <alignment horizontal="center" vertical="center"/>
      <protection locked="0" hidden="0"/>
    </xf>
    <xf numFmtId="0" fontId="16" fillId="0" borderId="24" applyAlignment="1" applyProtection="1" pivotButton="0" quotePrefix="0" xfId="0">
      <alignment horizontal="center" vertical="center"/>
      <protection locked="0" hidden="0"/>
    </xf>
    <xf numFmtId="166" fontId="17" fillId="3" borderId="24" applyAlignment="1" pivotButton="0" quotePrefix="0" xfId="0">
      <alignment horizontal="center" vertical="center"/>
    </xf>
    <xf numFmtId="166" fontId="17" fillId="44" borderId="18" applyAlignment="1" pivotButton="0" quotePrefix="0" xfId="0">
      <alignment horizontal="center" vertical="center"/>
    </xf>
    <xf numFmtId="0" fontId="65" fillId="3" borderId="0" applyAlignment="1" pivotButton="0" quotePrefix="0" xfId="0">
      <alignment horizontal="center" vertical="center"/>
    </xf>
    <xf numFmtId="0" fontId="67" fillId="3" borderId="0" applyAlignment="1" pivotButton="0" quotePrefix="0" xfId="0">
      <alignment horizontal="center" vertical="center"/>
    </xf>
    <xf numFmtId="166" fontId="17" fillId="36" borderId="5" applyAlignment="1" pivotButton="0" quotePrefix="0" xfId="0">
      <alignment horizontal="center" vertical="center"/>
    </xf>
    <xf numFmtId="166" fontId="17" fillId="3" borderId="4" applyAlignment="1" pivotButton="0" quotePrefix="0" xfId="0">
      <alignment horizontal="center" vertical="center"/>
    </xf>
    <xf numFmtId="166" fontId="17" fillId="36" borderId="4" applyAlignment="1" pivotButton="0" quotePrefix="0" xfId="0">
      <alignment horizontal="center" vertical="center"/>
    </xf>
    <xf numFmtId="0" fontId="16" fillId="3" borderId="23" applyAlignment="1" applyProtection="1" pivotButton="0" quotePrefix="0" xfId="0">
      <alignment horizontal="center" vertical="center"/>
      <protection locked="0" hidden="0"/>
    </xf>
    <xf numFmtId="0" fontId="16" fillId="36" borderId="6" applyAlignment="1" applyProtection="1" pivotButton="0" quotePrefix="0" xfId="0">
      <alignment horizontal="center" vertical="center"/>
      <protection locked="0" hidden="0"/>
    </xf>
    <xf numFmtId="0" fontId="16" fillId="36" borderId="2" applyAlignment="1" applyProtection="1" pivotButton="0" quotePrefix="0" xfId="0">
      <alignment horizontal="center" vertical="center"/>
      <protection locked="0" hidden="0"/>
    </xf>
    <xf numFmtId="0" fontId="16" fillId="36" borderId="24" applyAlignment="1" applyProtection="1" pivotButton="0" quotePrefix="0" xfId="0">
      <alignment horizontal="center" vertical="center"/>
      <protection locked="0" hidden="0"/>
    </xf>
    <xf numFmtId="0" fontId="16" fillId="44" borderId="1" applyAlignment="1" applyProtection="1" pivotButton="0" quotePrefix="0" xfId="0">
      <alignment horizontal="center" vertical="center"/>
      <protection locked="0" hidden="0"/>
    </xf>
    <xf numFmtId="0" fontId="16" fillId="44" borderId="3" applyAlignment="1" applyProtection="1" pivotButton="0" quotePrefix="0" xfId="0">
      <alignment horizontal="center" vertical="center"/>
      <protection locked="0" hidden="0"/>
    </xf>
    <xf numFmtId="166" fontId="17" fillId="44" borderId="1" applyAlignment="1" pivotButton="0" quotePrefix="0" xfId="0">
      <alignment horizontal="center" vertical="center"/>
    </xf>
    <xf numFmtId="0" fontId="13" fillId="3" borderId="0" applyAlignment="1" pivotButton="0" quotePrefix="0" xfId="0">
      <alignment horizontal="center" vertical="center"/>
    </xf>
    <xf numFmtId="0" fontId="2" fillId="3" borderId="0" pivotButton="0" quotePrefix="0" xfId="0"/>
    <xf numFmtId="0" fontId="0" fillId="3" borderId="0" applyAlignment="1" pivotButton="0" quotePrefix="0" xfId="0">
      <alignment horizontal="center" vertical="center"/>
    </xf>
    <xf numFmtId="0" fontId="0" fillId="3" borderId="0" applyAlignment="1" pivotButton="0" quotePrefix="0" xfId="0">
      <alignment horizontal="right"/>
    </xf>
    <xf numFmtId="2" fontId="0" fillId="3" borderId="0" applyAlignment="1" pivotButton="0" quotePrefix="0" xfId="0">
      <alignment horizontal="center" vertical="center"/>
    </xf>
    <xf numFmtId="0" fontId="11" fillId="3" borderId="0" applyAlignment="1" pivotButton="0" quotePrefix="0" xfId="0">
      <alignment horizontal="center" vertical="center"/>
    </xf>
    <xf numFmtId="0" fontId="0" fillId="3" borderId="21" applyAlignment="1" pivotButton="0" quotePrefix="0" xfId="0">
      <alignment horizontal="center" vertical="center" wrapText="1"/>
    </xf>
    <xf numFmtId="0" fontId="2" fillId="3" borderId="16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center" vertical="center" wrapText="1"/>
    </xf>
    <xf numFmtId="0" fontId="13" fillId="3" borderId="0" applyAlignment="1" pivotButton="0" quotePrefix="0" xfId="0">
      <alignment horizontal="right" vertical="center"/>
    </xf>
    <xf numFmtId="0" fontId="71" fillId="3" borderId="0" applyAlignment="1" pivotButton="0" quotePrefix="0" xfId="0">
      <alignment horizontal="left" vertical="center"/>
    </xf>
    <xf numFmtId="0" fontId="73" fillId="3" borderId="0" applyAlignment="1" pivotButton="0" quotePrefix="0" xfId="0">
      <alignment horizontal="right" vertical="center"/>
    </xf>
    <xf numFmtId="0" fontId="73" fillId="3" borderId="0" applyAlignment="1" pivotButton="0" quotePrefix="0" xfId="0">
      <alignment horizontal="left" vertical="center"/>
    </xf>
    <xf numFmtId="0" fontId="62" fillId="3" borderId="0" applyAlignment="1" pivotButton="0" quotePrefix="0" xfId="0">
      <alignment horizontal="center"/>
    </xf>
    <xf numFmtId="0" fontId="70" fillId="36" borderId="21" applyAlignment="1" pivotButton="0" quotePrefix="0" xfId="0">
      <alignment horizontal="center" vertical="center"/>
    </xf>
    <xf numFmtId="0" fontId="70" fillId="3" borderId="0" applyAlignment="1" pivotButton="0" quotePrefix="0" xfId="0">
      <alignment horizontal="center" vertical="center"/>
    </xf>
    <xf numFmtId="0" fontId="70" fillId="36" borderId="0" applyAlignment="1" pivotButton="0" quotePrefix="0" xfId="0">
      <alignment horizontal="center" vertical="center"/>
    </xf>
    <xf numFmtId="0" fontId="74" fillId="3" borderId="0" applyAlignment="1" pivotButton="0" quotePrefix="0" xfId="0">
      <alignment horizontal="center" vertical="center"/>
    </xf>
    <xf numFmtId="0" fontId="75" fillId="3" borderId="0" applyAlignment="1" pivotButton="0" quotePrefix="0" xfId="0">
      <alignment horizontal="right" vertical="center"/>
    </xf>
    <xf numFmtId="0" fontId="76" fillId="3" borderId="0" applyAlignment="1" pivotButton="0" quotePrefix="0" xfId="0">
      <alignment horizontal="left" vertical="center"/>
    </xf>
    <xf numFmtId="0" fontId="61" fillId="3" borderId="0" pivotButton="0" quotePrefix="0" xfId="0"/>
    <xf numFmtId="0" fontId="77" fillId="3" borderId="0" applyAlignment="1" pivotButton="0" quotePrefix="0" xfId="0">
      <alignment horizontal="right" vertical="center"/>
    </xf>
    <xf numFmtId="0" fontId="78" fillId="3" borderId="0" applyAlignment="1" pivotButton="0" quotePrefix="0" xfId="0">
      <alignment horizontal="left" vertical="center"/>
    </xf>
    <xf numFmtId="0" fontId="18" fillId="3" borderId="0" applyAlignment="1" pivotButton="0" quotePrefix="0" xfId="0">
      <alignment horizontal="right" vertical="center"/>
    </xf>
    <xf numFmtId="0" fontId="70" fillId="3" borderId="2" applyAlignment="1" pivotButton="0" quotePrefix="0" xfId="0">
      <alignment horizontal="center" vertical="center"/>
    </xf>
    <xf numFmtId="0" fontId="68" fillId="3" borderId="0" applyAlignment="1" pivotButton="0" quotePrefix="0" xfId="0">
      <alignment horizontal="center"/>
    </xf>
    <xf numFmtId="0" fontId="66" fillId="3" borderId="0" applyAlignment="1" pivotButton="0" quotePrefix="0" xfId="0">
      <alignment horizontal="center" vertical="center" wrapText="1"/>
    </xf>
    <xf numFmtId="0" fontId="47" fillId="0" borderId="0" applyAlignment="1" pivotButton="0" quotePrefix="0" xfId="543">
      <alignment horizontal="center" vertical="center" wrapText="1"/>
    </xf>
    <xf numFmtId="1" fontId="0" fillId="2" borderId="0" pivotButton="0" quotePrefix="0" xfId="0"/>
    <xf numFmtId="0" fontId="0" fillId="45" borderId="0" pivotButton="0" quotePrefix="0" xfId="0"/>
    <xf numFmtId="0" fontId="47" fillId="0" borderId="16" applyAlignment="1" pivotButton="0" quotePrefix="0" xfId="543">
      <alignment horizontal="left" vertical="center"/>
    </xf>
    <xf numFmtId="0" fontId="79" fillId="3" borderId="21" applyAlignment="1" pivotButton="0" quotePrefix="0" xfId="0">
      <alignment horizontal="center" vertical="center" wrapText="1"/>
    </xf>
    <xf numFmtId="0" fontId="16" fillId="3" borderId="0" applyAlignment="1" applyProtection="1" pivotButton="0" quotePrefix="0" xfId="0">
      <alignment horizontal="center" vertical="center"/>
      <protection locked="0" hidden="0"/>
    </xf>
    <xf numFmtId="0" fontId="41" fillId="3" borderId="39" applyAlignment="1" pivotButton="0" quotePrefix="0" xfId="0">
      <alignment horizontal="center" vertical="center" wrapText="1"/>
    </xf>
    <xf numFmtId="0" fontId="63" fillId="3" borderId="40" applyAlignment="1" pivotButton="0" quotePrefix="0" xfId="0">
      <alignment horizontal="center" vertical="center"/>
    </xf>
    <xf numFmtId="0" fontId="15" fillId="3" borderId="6" applyAlignment="1" pivotButton="0" quotePrefix="1" xfId="0">
      <alignment horizontal="center" vertical="center" wrapText="1"/>
    </xf>
    <xf numFmtId="1" fontId="0" fillId="3" borderId="0" applyProtection="1" pivotButton="0" quotePrefix="0" xfId="544">
      <protection locked="0" hidden="0"/>
    </xf>
    <xf numFmtId="0" fontId="70" fillId="44" borderId="3" applyAlignment="1" pivotButton="0" quotePrefix="0" xfId="0">
      <alignment horizontal="center" vertical="center"/>
    </xf>
    <xf numFmtId="0" fontId="70" fillId="44" borderId="3" applyAlignment="1" pivotButton="0" quotePrefix="0" xfId="0">
      <alignment horizontal="center" vertical="center" shrinkToFit="1"/>
    </xf>
    <xf numFmtId="0" fontId="60" fillId="0" borderId="0" applyAlignment="1" pivotButton="0" quotePrefix="0" xfId="0">
      <alignment horizontal="center" vertical="top" wrapText="1"/>
    </xf>
    <xf numFmtId="1" fontId="61" fillId="0" borderId="0" applyAlignment="1" pivotButton="0" quotePrefix="0" xfId="0">
      <alignment horizontal="center" vertical="center" wrapText="1"/>
    </xf>
    <xf numFmtId="0" fontId="0" fillId="0" borderId="0" pivotButton="0" quotePrefix="1" xfId="0"/>
    <xf numFmtId="0" fontId="49" fillId="0" borderId="21" applyAlignment="1" pivotButton="0" quotePrefix="0" xfId="317">
      <alignment horizontal="right" vertical="center"/>
    </xf>
    <xf numFmtId="1" fontId="0" fillId="0" borderId="1" applyAlignment="1" pivotButton="0" quotePrefix="1" xfId="0">
      <alignment horizontal="center" vertical="center" wrapText="1"/>
    </xf>
    <xf numFmtId="0" fontId="15" fillId="0" borderId="1" applyAlignment="1" pivotButton="0" quotePrefix="1" xfId="0">
      <alignment horizontal="center" vertical="center" wrapText="1"/>
    </xf>
    <xf numFmtId="0" fontId="2" fillId="3" borderId="19" pivotButton="0" quotePrefix="0" xfId="0"/>
    <xf numFmtId="0" fontId="0" fillId="3" borderId="21" pivotButton="0" quotePrefix="0" xfId="0"/>
    <xf numFmtId="0" fontId="2" fillId="3" borderId="16" pivotButton="0" quotePrefix="0" xfId="0"/>
    <xf numFmtId="0" fontId="16" fillId="3" borderId="3" applyAlignment="1" applyProtection="1" pivotButton="0" quotePrefix="0" xfId="0">
      <alignment horizontal="center" vertical="center"/>
      <protection locked="0" hidden="0"/>
    </xf>
    <xf numFmtId="166" fontId="17" fillId="3" borderId="3" applyAlignment="1" pivotButton="0" quotePrefix="0" xfId="0">
      <alignment horizontal="center" vertical="center"/>
    </xf>
    <xf numFmtId="166" fontId="17" fillId="44" borderId="24" applyAlignment="1" pivotButton="0" quotePrefix="0" xfId="0">
      <alignment horizontal="center" vertical="center"/>
    </xf>
    <xf numFmtId="0" fontId="16" fillId="3" borderId="4" applyAlignment="1" applyProtection="1" pivotButton="0" quotePrefix="0" xfId="0">
      <alignment horizontal="center" vertical="center"/>
      <protection locked="0" hidden="0"/>
    </xf>
    <xf numFmtId="0" fontId="16" fillId="3" borderId="5" applyAlignment="1" applyProtection="1" pivotButton="0" quotePrefix="0" xfId="0">
      <alignment horizontal="center" vertical="center"/>
      <protection locked="0" hidden="0"/>
    </xf>
    <xf numFmtId="166" fontId="17" fillId="3" borderId="5" applyAlignment="1" pivotButton="0" quotePrefix="0" xfId="0">
      <alignment horizontal="center" vertical="center"/>
    </xf>
    <xf numFmtId="0" fontId="13" fillId="36" borderId="0" applyAlignment="1" pivotButton="0" quotePrefix="0" xfId="0">
      <alignment horizontal="center" vertical="center"/>
    </xf>
    <xf numFmtId="0" fontId="13" fillId="44" borderId="3" applyAlignment="1" pivotButton="0" quotePrefix="0" xfId="0">
      <alignment horizontal="center" vertical="center"/>
    </xf>
    <xf numFmtId="0" fontId="13" fillId="44" borderId="3" pivotButton="0" quotePrefix="0" xfId="0"/>
    <xf numFmtId="0" fontId="70" fillId="3" borderId="21" applyAlignment="1" pivotButton="0" quotePrefix="0" xfId="0">
      <alignment horizontal="center" vertical="center"/>
    </xf>
    <xf numFmtId="166" fontId="17" fillId="36" borderId="0" applyAlignment="1" pivotButton="0" quotePrefix="0" xfId="0">
      <alignment horizontal="center" vertical="center"/>
    </xf>
    <xf numFmtId="0" fontId="12" fillId="3" borderId="21" pivotButton="0" quotePrefix="0" xfId="0"/>
    <xf numFmtId="166" fontId="17" fillId="44" borderId="22" applyAlignment="1" pivotButton="0" quotePrefix="0" xfId="0">
      <alignment horizontal="center" vertical="center"/>
    </xf>
    <xf numFmtId="166" fontId="17" fillId="3" borderId="0" applyAlignment="1" pivotButton="0" quotePrefix="0" xfId="0">
      <alignment horizontal="center" vertical="center"/>
    </xf>
    <xf numFmtId="0" fontId="17" fillId="44" borderId="19" applyAlignment="1" applyProtection="1" pivotButton="0" quotePrefix="0" xfId="0">
      <alignment horizontal="center" vertical="center"/>
      <protection locked="0" hidden="0"/>
    </xf>
    <xf numFmtId="165" fontId="17" fillId="44" borderId="5" applyAlignment="1" applyProtection="1" pivotButton="0" quotePrefix="0" xfId="0">
      <alignment horizontal="center" vertical="center"/>
      <protection locked="0" hidden="0"/>
    </xf>
    <xf numFmtId="0" fontId="17" fillId="44" borderId="21" applyAlignment="1" applyProtection="1" pivotButton="0" quotePrefix="0" xfId="0">
      <alignment horizontal="center" vertical="center"/>
      <protection locked="0" hidden="0"/>
    </xf>
    <xf numFmtId="0" fontId="17" fillId="44" borderId="5" applyAlignment="1" applyProtection="1" pivotButton="0" quotePrefix="0" xfId="0">
      <alignment horizontal="center" vertical="center"/>
      <protection locked="0" hidden="0"/>
    </xf>
    <xf numFmtId="0" fontId="17" fillId="44" borderId="22" applyAlignment="1" applyProtection="1" pivotButton="0" quotePrefix="0" xfId="0">
      <alignment horizontal="center" vertical="center"/>
      <protection locked="0" hidden="0"/>
    </xf>
    <xf numFmtId="165" fontId="17" fillId="44" borderId="6" applyAlignment="1" applyProtection="1" pivotButton="0" quotePrefix="0" xfId="0">
      <alignment horizontal="center" vertical="center"/>
      <protection locked="0" hidden="0"/>
    </xf>
    <xf numFmtId="0" fontId="17" fillId="44" borderId="2" applyAlignment="1" applyProtection="1" pivotButton="0" quotePrefix="0" xfId="0">
      <alignment horizontal="center" vertical="center"/>
      <protection locked="0" hidden="0"/>
    </xf>
    <xf numFmtId="0" fontId="17" fillId="44" borderId="6" applyAlignment="1" applyProtection="1" pivotButton="0" quotePrefix="0" xfId="0">
      <alignment horizontal="center" vertical="center"/>
      <protection locked="0" hidden="0"/>
    </xf>
    <xf numFmtId="0" fontId="17" fillId="44" borderId="24" applyAlignment="1" applyProtection="1" pivotButton="0" quotePrefix="0" xfId="0">
      <alignment horizontal="center" vertical="center"/>
      <protection locked="0" hidden="0"/>
    </xf>
    <xf numFmtId="0" fontId="17" fillId="3" borderId="3" applyAlignment="1" applyProtection="1" pivotButton="0" quotePrefix="0" xfId="0">
      <alignment horizontal="center" vertical="center"/>
      <protection locked="0" hidden="0"/>
    </xf>
    <xf numFmtId="165" fontId="17" fillId="3" borderId="3" applyAlignment="1" applyProtection="1" pivotButton="0" quotePrefix="0" xfId="0">
      <alignment horizontal="center" vertical="center"/>
      <protection locked="0" hidden="0"/>
    </xf>
    <xf numFmtId="165" fontId="17" fillId="36" borderId="4" applyAlignment="1" applyProtection="1" pivotButton="0" quotePrefix="0" xfId="0">
      <alignment horizontal="center" vertical="center"/>
      <protection locked="0" hidden="0"/>
    </xf>
    <xf numFmtId="0" fontId="17" fillId="36" borderId="0" applyAlignment="1" applyProtection="1" pivotButton="0" quotePrefix="0" xfId="0">
      <alignment horizontal="center" vertical="center"/>
      <protection locked="0" hidden="0"/>
    </xf>
    <xf numFmtId="0" fontId="17" fillId="36" borderId="4" applyAlignment="1" applyProtection="1" pivotButton="0" quotePrefix="0" xfId="0">
      <alignment horizontal="center" vertical="center"/>
      <protection locked="0" hidden="0"/>
    </xf>
    <xf numFmtId="0" fontId="17" fillId="36" borderId="23" applyAlignment="1" applyProtection="1" pivotButton="0" quotePrefix="0" xfId="0">
      <alignment horizontal="center" vertical="center"/>
      <protection locked="0" hidden="0"/>
    </xf>
    <xf numFmtId="0" fontId="17" fillId="3" borderId="16" applyAlignment="1" applyProtection="1" pivotButton="0" quotePrefix="0" xfId="0">
      <alignment horizontal="center" vertical="center"/>
      <protection locked="0" hidden="0"/>
    </xf>
    <xf numFmtId="0" fontId="17" fillId="3" borderId="4" applyAlignment="1" applyProtection="1" pivotButton="0" quotePrefix="0" xfId="0">
      <alignment horizontal="center" vertical="center"/>
      <protection locked="0" hidden="0"/>
    </xf>
    <xf numFmtId="165" fontId="17" fillId="3" borderId="24" applyAlignment="1" applyProtection="1" pivotButton="0" quotePrefix="0" xfId="0">
      <alignment horizontal="center" vertical="center"/>
      <protection locked="0" hidden="0"/>
    </xf>
    <xf numFmtId="0" fontId="17" fillId="3" borderId="24" applyAlignment="1" applyProtection="1" pivotButton="0" quotePrefix="0" xfId="0">
      <alignment horizontal="center" vertical="center"/>
      <protection locked="0" hidden="0"/>
    </xf>
    <xf numFmtId="165" fontId="17" fillId="3" borderId="16" applyAlignment="1" applyProtection="1" pivotButton="0" quotePrefix="0" xfId="0">
      <alignment horizontal="center" vertical="center"/>
      <protection locked="0" hidden="0"/>
    </xf>
    <xf numFmtId="0" fontId="20" fillId="0" borderId="0" applyAlignment="1" pivotButton="0" quotePrefix="0" xfId="317">
      <alignment horizontal="center" vertical="center"/>
    </xf>
    <xf numFmtId="0" fontId="9" fillId="0" borderId="0" applyAlignment="1" pivotButton="0" quotePrefix="0" xfId="317">
      <alignment horizontal="center" vertical="center"/>
    </xf>
    <xf numFmtId="0" fontId="17" fillId="3" borderId="0" applyAlignment="1" applyProtection="1" pivotButton="0" quotePrefix="0" xfId="0">
      <alignment horizontal="center" vertical="center"/>
      <protection locked="0" hidden="0"/>
    </xf>
    <xf numFmtId="0" fontId="0" fillId="46" borderId="0" pivotButton="0" quotePrefix="0" xfId="0"/>
    <xf numFmtId="0" fontId="12" fillId="46" borderId="0" pivotButton="0" quotePrefix="0" xfId="0"/>
    <xf numFmtId="0" fontId="15" fillId="46" borderId="0" pivotButton="0" quotePrefix="0" xfId="0"/>
    <xf numFmtId="0" fontId="16" fillId="46" borderId="0" pivotButton="0" quotePrefix="0" xfId="0"/>
    <xf numFmtId="0" fontId="17" fillId="46" borderId="0" pivotButton="0" quotePrefix="0" xfId="0"/>
    <xf numFmtId="0" fontId="66" fillId="46" borderId="0" applyAlignment="1" pivotButton="0" quotePrefix="0" xfId="0">
      <alignment horizontal="center" vertical="center"/>
    </xf>
    <xf numFmtId="0" fontId="68" fillId="46" borderId="0" applyAlignment="1" pivotButton="0" quotePrefix="0" xfId="0">
      <alignment horizontal="center" vertical="center"/>
    </xf>
    <xf numFmtId="0" fontId="66" fillId="46" borderId="0" applyAlignment="1" pivotButton="0" quotePrefix="0" xfId="0">
      <alignment horizontal="center" vertical="center" wrapText="1"/>
    </xf>
    <xf numFmtId="0" fontId="65" fillId="46" borderId="0" applyAlignment="1" pivotButton="0" quotePrefix="0" xfId="0">
      <alignment horizontal="center" vertical="center" wrapText="1"/>
    </xf>
    <xf numFmtId="0" fontId="67" fillId="46" borderId="0" applyAlignment="1" pivotButton="0" quotePrefix="0" xfId="0">
      <alignment horizontal="center" vertical="center" wrapText="1"/>
    </xf>
    <xf numFmtId="0" fontId="68" fillId="46" borderId="0" applyAlignment="1" pivotButton="0" quotePrefix="0" xfId="0">
      <alignment horizontal="center" vertical="center" wrapText="1"/>
    </xf>
    <xf numFmtId="0" fontId="16" fillId="46" borderId="0" applyAlignment="1" pivotButton="0" quotePrefix="0" xfId="0">
      <alignment horizontal="center" vertical="center"/>
    </xf>
    <xf numFmtId="0" fontId="17" fillId="46" borderId="0" applyAlignment="1" pivotButton="0" quotePrefix="0" xfId="0">
      <alignment horizontal="center" vertical="center"/>
    </xf>
    <xf numFmtId="2" fontId="16" fillId="46" borderId="21" applyAlignment="1" pivotButton="0" quotePrefix="0" xfId="0">
      <alignment horizontal="center" vertical="center"/>
    </xf>
    <xf numFmtId="0" fontId="17" fillId="46" borderId="21" applyAlignment="1" pivotButton="0" quotePrefix="0" xfId="0">
      <alignment horizontal="center" vertical="center"/>
    </xf>
    <xf numFmtId="2" fontId="16" fillId="46" borderId="0" applyAlignment="1" pivotButton="0" quotePrefix="0" xfId="0">
      <alignment horizontal="center" vertical="center"/>
    </xf>
    <xf numFmtId="2" fontId="16" fillId="46" borderId="2" applyAlignment="1" pivotButton="0" quotePrefix="0" xfId="0">
      <alignment horizontal="center" vertical="center"/>
    </xf>
    <xf numFmtId="0" fontId="17" fillId="46" borderId="2" applyAlignment="1" pivotButton="0" quotePrefix="0" xfId="0">
      <alignment horizontal="center" vertical="center"/>
    </xf>
    <xf numFmtId="2" fontId="16" fillId="46" borderId="3" applyAlignment="1" pivotButton="0" quotePrefix="0" xfId="0">
      <alignment horizontal="center" vertical="center"/>
    </xf>
    <xf numFmtId="0" fontId="17" fillId="46" borderId="3" applyAlignment="1" pivotButton="0" quotePrefix="0" xfId="0">
      <alignment horizontal="center" vertical="center"/>
    </xf>
    <xf numFmtId="0" fontId="15" fillId="46" borderId="21" applyAlignment="1" pivotButton="0" quotePrefix="0" xfId="0">
      <alignment horizontal="center" vertical="center"/>
    </xf>
    <xf numFmtId="0" fontId="15" fillId="46" borderId="0" applyAlignment="1" pivotButton="0" quotePrefix="0" xfId="0">
      <alignment horizontal="center" vertical="center"/>
    </xf>
    <xf numFmtId="0" fontId="15" fillId="46" borderId="3" applyAlignment="1" pivotButton="0" quotePrefix="0" xfId="0">
      <alignment horizontal="center" vertical="center"/>
    </xf>
    <xf numFmtId="0" fontId="0" fillId="46" borderId="21" applyAlignment="1" pivotButton="0" quotePrefix="0" xfId="0">
      <alignment horizontal="center" vertical="center"/>
    </xf>
    <xf numFmtId="0" fontId="0" fillId="46" borderId="0" applyAlignment="1" pivotButton="0" quotePrefix="0" xfId="0">
      <alignment horizontal="center" vertical="center"/>
    </xf>
    <xf numFmtId="0" fontId="0" fillId="46" borderId="3" applyAlignment="1" pivotButton="0" quotePrefix="0" xfId="0">
      <alignment horizontal="center" vertical="center"/>
    </xf>
    <xf numFmtId="0" fontId="13" fillId="3" borderId="17" applyAlignment="1" pivotButton="0" quotePrefix="0" xfId="0">
      <alignment horizontal="center" vertical="center" wrapText="1"/>
    </xf>
    <xf numFmtId="0" fontId="19" fillId="0" borderId="1" applyAlignment="1" pivotButton="0" quotePrefix="0" xfId="317">
      <alignment horizontal="left" vertical="center" wrapText="1"/>
    </xf>
    <xf numFmtId="0" fontId="63" fillId="0" borderId="1" applyAlignment="1" pivotButton="0" quotePrefix="0" xfId="317">
      <alignment horizontal="center" vertical="center" wrapText="1"/>
    </xf>
    <xf numFmtId="0" fontId="19" fillId="0" borderId="1" applyAlignment="1" pivotButton="0" quotePrefix="0" xfId="317">
      <alignment horizontal="left" vertical="center"/>
    </xf>
    <xf numFmtId="1" fontId="82" fillId="3" borderId="1" applyAlignment="1" pivotButton="0" quotePrefix="0" xfId="317">
      <alignment horizontal="center" vertical="center"/>
    </xf>
    <xf numFmtId="0" fontId="16" fillId="44" borderId="18" applyAlignment="1" applyProtection="1" pivotButton="0" quotePrefix="0" xfId="0">
      <alignment horizontal="center" vertical="center"/>
      <protection locked="0" hidden="0"/>
    </xf>
    <xf numFmtId="0" fontId="68" fillId="3" borderId="0" applyAlignment="1" pivotButton="0" quotePrefix="0" xfId="0">
      <alignment horizontal="center" vertical="center"/>
    </xf>
    <xf numFmtId="0" fontId="66" fillId="3" borderId="17" applyAlignment="1" pivotButton="0" quotePrefix="0" xfId="0">
      <alignment horizontal="center" vertical="center"/>
    </xf>
    <xf numFmtId="0" fontId="66" fillId="3" borderId="3" applyAlignment="1" pivotButton="0" quotePrefix="0" xfId="0">
      <alignment horizontal="center" vertical="center"/>
    </xf>
    <xf numFmtId="0" fontId="66" fillId="46" borderId="3" applyAlignment="1" pivotButton="0" quotePrefix="0" xfId="0">
      <alignment horizontal="center" vertical="center"/>
    </xf>
    <xf numFmtId="0" fontId="66" fillId="46" borderId="3" applyAlignment="1" pivotButton="0" quotePrefix="0" xfId="0">
      <alignment horizontal="center" vertical="center" wrapText="1"/>
    </xf>
    <xf numFmtId="0" fontId="65" fillId="46" borderId="3" applyAlignment="1" pivotButton="0" quotePrefix="0" xfId="0">
      <alignment horizontal="center" vertical="center" wrapText="1"/>
    </xf>
    <xf numFmtId="0" fontId="67" fillId="46" borderId="3" applyAlignment="1" pivotButton="0" quotePrefix="0" xfId="0">
      <alignment horizontal="center" vertical="center" wrapText="1"/>
    </xf>
    <xf numFmtId="0" fontId="68" fillId="46" borderId="3" applyAlignment="1" pivotButton="0" quotePrefix="0" xfId="0">
      <alignment horizontal="center" vertical="center" wrapText="1"/>
    </xf>
    <xf numFmtId="0" fontId="68" fillId="46" borderId="3" applyAlignment="1" pivotButton="0" quotePrefix="0" xfId="0">
      <alignment horizontal="center" vertical="center"/>
    </xf>
    <xf numFmtId="0" fontId="66" fillId="3" borderId="3" applyAlignment="1" pivotButton="0" quotePrefix="0" xfId="0">
      <alignment horizontal="center" vertical="center" wrapText="1"/>
    </xf>
    <xf numFmtId="0" fontId="68" fillId="3" borderId="1" applyAlignment="1" pivotButton="0" quotePrefix="0" xfId="0">
      <alignment horizontal="center" vertical="center"/>
    </xf>
    <xf numFmtId="0" fontId="17" fillId="3" borderId="3" applyAlignment="1" pivotButton="0" quotePrefix="0" xfId="0">
      <alignment horizontal="center" vertical="center"/>
    </xf>
    <xf numFmtId="0" fontId="17" fillId="3" borderId="1" applyAlignment="1" pivotButton="0" quotePrefix="0" xfId="0">
      <alignment horizontal="center" vertical="center"/>
    </xf>
    <xf numFmtId="0" fontId="66" fillId="0" borderId="3" applyAlignment="1" pivotButton="0" quotePrefix="0" xfId="0">
      <alignment horizontal="center" vertical="center"/>
    </xf>
    <xf numFmtId="0" fontId="83" fillId="42" borderId="3" applyAlignment="1" pivotButton="0" quotePrefix="0" xfId="0">
      <alignment horizontal="center" vertical="center" wrapText="1"/>
    </xf>
    <xf numFmtId="0" fontId="16" fillId="0" borderId="3" applyAlignment="1" pivotButton="0" quotePrefix="0" xfId="0">
      <alignment horizontal="center" vertical="center"/>
    </xf>
    <xf numFmtId="0" fontId="17" fillId="47" borderId="3" applyAlignment="1" pivotButton="0" quotePrefix="0" xfId="0">
      <alignment horizontal="center" vertical="center" wrapText="1"/>
    </xf>
    <xf numFmtId="0" fontId="16" fillId="48" borderId="3" applyAlignment="1" pivotButton="0" quotePrefix="0" xfId="0">
      <alignment horizontal="center" vertical="center" wrapText="1"/>
    </xf>
    <xf numFmtId="0" fontId="84" fillId="49" borderId="3" applyAlignment="1" pivotButton="0" quotePrefix="0" xfId="0">
      <alignment horizontal="center" vertical="center" wrapText="1"/>
    </xf>
    <xf numFmtId="0" fontId="16" fillId="50" borderId="3" applyAlignment="1" pivotButton="0" quotePrefix="0" xfId="0">
      <alignment horizontal="center" vertical="center" wrapText="1"/>
    </xf>
    <xf numFmtId="0" fontId="17" fillId="43" borderId="3" applyAlignment="1" pivotButton="0" quotePrefix="0" xfId="0">
      <alignment horizontal="center" vertical="center" wrapText="1"/>
    </xf>
    <xf numFmtId="0" fontId="17" fillId="41" borderId="3" applyAlignment="1" pivotButton="0" quotePrefix="0" xfId="0">
      <alignment horizontal="center" vertical="center" wrapText="1"/>
    </xf>
    <xf numFmtId="0" fontId="17" fillId="51" borderId="3" applyAlignment="1" pivotButton="0" quotePrefix="0" xfId="0">
      <alignment horizontal="center" vertical="center" wrapText="1"/>
    </xf>
    <xf numFmtId="0" fontId="17" fillId="40" borderId="3" applyAlignment="1" pivotButton="0" quotePrefix="0" xfId="0">
      <alignment horizontal="center" vertical="center" wrapText="1"/>
    </xf>
    <xf numFmtId="0" fontId="84" fillId="4" borderId="3" applyAlignment="1" pivotButton="0" quotePrefix="0" xfId="0">
      <alignment horizontal="center" vertical="center" wrapText="1"/>
    </xf>
    <xf numFmtId="0" fontId="16" fillId="38" borderId="3" applyAlignment="1" pivotButton="0" quotePrefix="0" xfId="0">
      <alignment horizontal="center" vertical="center" wrapText="1"/>
    </xf>
    <xf numFmtId="0" fontId="84" fillId="39" borderId="3" applyAlignment="1" pivotButton="0" quotePrefix="0" xfId="0">
      <alignment horizontal="center" vertical="center" wrapText="1"/>
    </xf>
    <xf numFmtId="0" fontId="83" fillId="42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center" vertical="center" wrapText="1"/>
    </xf>
    <xf numFmtId="0" fontId="16" fillId="47" borderId="2" applyAlignment="1" pivotButton="0" quotePrefix="0" xfId="0">
      <alignment horizontal="center" vertical="center" wrapText="1"/>
    </xf>
    <xf numFmtId="0" fontId="16" fillId="48" borderId="2" applyAlignment="1" pivotButton="0" quotePrefix="0" xfId="0">
      <alignment horizontal="center" vertical="center" wrapText="1"/>
    </xf>
    <xf numFmtId="0" fontId="84" fillId="49" borderId="2" applyAlignment="1" pivotButton="0" quotePrefix="0" xfId="0">
      <alignment horizontal="center" vertical="center" wrapText="1"/>
    </xf>
    <xf numFmtId="0" fontId="16" fillId="50" borderId="2" applyAlignment="1" pivotButton="0" quotePrefix="0" xfId="0">
      <alignment horizontal="center" vertical="center" wrapText="1"/>
    </xf>
    <xf numFmtId="0" fontId="17" fillId="51" borderId="2" applyAlignment="1" pivotButton="0" quotePrefix="0" xfId="0">
      <alignment horizontal="center" vertical="center" wrapText="1"/>
    </xf>
    <xf numFmtId="0" fontId="84" fillId="4" borderId="2" applyAlignment="1" pivotButton="0" quotePrefix="0" xfId="0">
      <alignment horizontal="center" vertical="center" wrapText="1"/>
    </xf>
    <xf numFmtId="0" fontId="16" fillId="38" borderId="2" applyAlignment="1" pivotButton="0" quotePrefix="0" xfId="0">
      <alignment horizontal="center" vertical="center" wrapText="1"/>
    </xf>
    <xf numFmtId="0" fontId="84" fillId="52" borderId="18" applyAlignment="1" pivotButton="0" quotePrefix="0" xfId="0">
      <alignment horizontal="center" vertical="center" wrapText="1"/>
    </xf>
    <xf numFmtId="0" fontId="17" fillId="3" borderId="23" applyAlignment="1" applyProtection="1" pivotButton="0" quotePrefix="0" xfId="0">
      <alignment horizontal="center" vertical="center"/>
      <protection locked="0" hidden="0"/>
    </xf>
    <xf numFmtId="165" fontId="17" fillId="3" borderId="23" applyAlignment="1" applyProtection="1" pivotButton="0" quotePrefix="0" xfId="0">
      <alignment horizontal="center" vertical="center"/>
      <protection locked="0" hidden="0"/>
    </xf>
    <xf numFmtId="0" fontId="17" fillId="36" borderId="16" applyAlignment="1" applyProtection="1" pivotButton="0" quotePrefix="0" xfId="0">
      <alignment horizontal="center" vertical="center"/>
      <protection locked="0" hidden="0"/>
    </xf>
    <xf numFmtId="165" fontId="17" fillId="36" borderId="16" applyAlignment="1" applyProtection="1" pivotButton="0" quotePrefix="0" xfId="0">
      <alignment horizontal="center" vertical="center"/>
      <protection locked="0" hidden="0"/>
    </xf>
    <xf numFmtId="0" fontId="0" fillId="36" borderId="0" applyAlignment="1" pivotButton="0" quotePrefix="0" xfId="0">
      <alignment horizontal="center" vertical="center"/>
    </xf>
    <xf numFmtId="0" fontId="17" fillId="36" borderId="3" applyAlignment="1" pivotButton="0" quotePrefix="0" xfId="0">
      <alignment horizontal="center" vertical="center"/>
    </xf>
    <xf numFmtId="0" fontId="15" fillId="36" borderId="0" applyAlignment="1" pivotButton="0" quotePrefix="0" xfId="0">
      <alignment horizontal="center" vertical="center"/>
    </xf>
    <xf numFmtId="0" fontId="13" fillId="3" borderId="3" applyAlignment="1" pivotButton="0" quotePrefix="0" xfId="0">
      <alignment horizontal="center" vertical="center" wrapText="1"/>
    </xf>
    <xf numFmtId="0" fontId="1" fillId="3" borderId="16" pivotButton="0" quotePrefix="0" xfId="0"/>
    <xf numFmtId="166" fontId="17" fillId="3" borderId="6" applyAlignment="1" pivotButton="0" quotePrefix="0" xfId="0">
      <alignment horizontal="center" vertical="center"/>
    </xf>
    <xf numFmtId="166" fontId="17" fillId="3" borderId="16" applyAlignment="1" pivotButton="0" quotePrefix="0" xfId="0">
      <alignment horizontal="center" vertical="center"/>
    </xf>
    <xf numFmtId="1" fontId="86" fillId="0" borderId="1" applyAlignment="1" pivotButton="0" quotePrefix="0" xfId="317">
      <alignment horizontal="center" vertical="center" wrapText="1"/>
    </xf>
    <xf numFmtId="0" fontId="16" fillId="36" borderId="21" applyAlignment="1" pivotButton="0" quotePrefix="0" xfId="0">
      <alignment horizontal="center" vertical="center" textRotation="90"/>
    </xf>
    <xf numFmtId="0" fontId="16" fillId="3" borderId="0" applyAlignment="1" pivotButton="0" quotePrefix="0" xfId="0">
      <alignment horizontal="center" vertical="center" textRotation="90"/>
    </xf>
    <xf numFmtId="0" fontId="16" fillId="36" borderId="0" applyAlignment="1" pivotButton="0" quotePrefix="0" xfId="0">
      <alignment horizontal="center" vertical="center" textRotation="90"/>
    </xf>
    <xf numFmtId="0" fontId="16" fillId="44" borderId="3" applyAlignment="1" pivotButton="0" quotePrefix="0" xfId="0">
      <alignment horizontal="center" vertical="center" textRotation="90"/>
    </xf>
    <xf numFmtId="165" fontId="17" fillId="3" borderId="4" applyAlignment="1" applyProtection="1" pivotButton="0" quotePrefix="0" xfId="0">
      <alignment horizontal="center" vertical="center"/>
      <protection locked="0" hidden="0"/>
    </xf>
    <xf numFmtId="0" fontId="17" fillId="36" borderId="24" applyAlignment="1" applyProtection="1" pivotButton="0" quotePrefix="0" xfId="0">
      <alignment horizontal="center" vertical="center"/>
      <protection locked="0" hidden="0"/>
    </xf>
    <xf numFmtId="0" fontId="72" fillId="0" borderId="0" applyAlignment="1" pivotButton="0" quotePrefix="0" xfId="0">
      <alignment horizontal="center" vertical="center"/>
    </xf>
    <xf numFmtId="0" fontId="81" fillId="0" borderId="0" applyAlignment="1" pivotButton="0" quotePrefix="0" xfId="0">
      <alignment horizontal="center" vertical="center"/>
    </xf>
    <xf numFmtId="0" fontId="9" fillId="3" borderId="3" applyAlignment="1" pivotButton="0" quotePrefix="0" xfId="0">
      <alignment horizontal="center" vertical="center"/>
    </xf>
    <xf numFmtId="0" fontId="87" fillId="3" borderId="3" applyAlignment="1" pivotButton="0" quotePrefix="0" xfId="0">
      <alignment horizontal="center" vertical="center"/>
    </xf>
    <xf numFmtId="0" fontId="87" fillId="3" borderId="17" applyAlignment="1" pivotButton="0" quotePrefix="0" xfId="0">
      <alignment horizontal="center" vertical="center"/>
    </xf>
    <xf numFmtId="0" fontId="41" fillId="3" borderId="17" applyAlignment="1" pivotButton="0" quotePrefix="0" xfId="0">
      <alignment horizontal="center" vertical="center"/>
    </xf>
    <xf numFmtId="0" fontId="87" fillId="3" borderId="17" applyAlignment="1" pivotButton="0" quotePrefix="0" xfId="0">
      <alignment horizontal="center" vertical="center" wrapText="1"/>
    </xf>
    <xf numFmtId="0" fontId="87" fillId="3" borderId="1" applyAlignment="1" pivotButton="0" quotePrefix="0" xfId="0">
      <alignment horizontal="center" vertical="center"/>
    </xf>
    <xf numFmtId="0" fontId="88" fillId="0" borderId="2" applyAlignment="1" pivotButton="0" quotePrefix="0" xfId="0">
      <alignment vertical="center"/>
    </xf>
    <xf numFmtId="0" fontId="88" fillId="0" borderId="0" applyAlignment="1" pivotButton="0" quotePrefix="0" xfId="0">
      <alignment horizontal="center" vertical="center"/>
    </xf>
    <xf numFmtId="0" fontId="89" fillId="37" borderId="3" applyAlignment="1" pivotButton="0" quotePrefix="0" xfId="0">
      <alignment horizontal="center" vertical="center"/>
    </xf>
    <xf numFmtId="0" fontId="90" fillId="37" borderId="1" applyAlignment="1" pivotButton="0" quotePrefix="0" xfId="0">
      <alignment horizontal="center" vertical="center" wrapText="1"/>
    </xf>
    <xf numFmtId="0" fontId="90" fillId="37" borderId="0" applyAlignment="1" pivotButton="0" quotePrefix="0" xfId="0">
      <alignment horizontal="center" vertical="center" wrapText="1"/>
    </xf>
    <xf numFmtId="0" fontId="90" fillId="37" borderId="0" applyAlignment="1" pivotButton="0" quotePrefix="0" xfId="0">
      <alignment horizontal="center" vertical="center"/>
    </xf>
    <xf numFmtId="0" fontId="90" fillId="37" borderId="19" applyAlignment="1" pivotButton="0" quotePrefix="0" xfId="0">
      <alignment horizontal="center" vertical="center"/>
    </xf>
    <xf numFmtId="0" fontId="90" fillId="37" borderId="22" applyAlignment="1" pivotButton="0" quotePrefix="0" xfId="0">
      <alignment horizontal="center" vertical="center"/>
    </xf>
    <xf numFmtId="0" fontId="90" fillId="37" borderId="16" applyAlignment="1" pivotButton="0" quotePrefix="0" xfId="0">
      <alignment horizontal="center" vertical="center"/>
    </xf>
    <xf numFmtId="0" fontId="90" fillId="37" borderId="23" applyAlignment="1" pivotButton="0" quotePrefix="0" xfId="0">
      <alignment horizontal="center" vertical="center"/>
    </xf>
    <xf numFmtId="0" fontId="90" fillId="37" borderId="24" applyAlignment="1" pivotButton="0" quotePrefix="0" xfId="0">
      <alignment horizontal="center" vertical="center"/>
    </xf>
    <xf numFmtId="0" fontId="90" fillId="37" borderId="17" applyAlignment="1" pivotButton="0" quotePrefix="0" xfId="0">
      <alignment horizontal="center" vertical="center"/>
    </xf>
    <xf numFmtId="0" fontId="90" fillId="37" borderId="18" applyAlignment="1" pivotButton="0" quotePrefix="0" xfId="0">
      <alignment horizontal="center" vertical="center"/>
    </xf>
    <xf numFmtId="0" fontId="90" fillId="37" borderId="3" pivotButton="0" quotePrefix="0" xfId="0"/>
    <xf numFmtId="0" fontId="90" fillId="37" borderId="3" applyAlignment="1" pivotButton="0" quotePrefix="0" xfId="0">
      <alignment horizontal="center" vertical="center"/>
    </xf>
    <xf numFmtId="0" fontId="62" fillId="37" borderId="1" applyAlignment="1" pivotButton="0" quotePrefix="0" xfId="0">
      <alignment horizontal="center" vertical="center"/>
    </xf>
    <xf numFmtId="0" fontId="91" fillId="36" borderId="21" applyAlignment="1" pivotButton="0" quotePrefix="0" xfId="0">
      <alignment horizontal="center" vertical="center" textRotation="90"/>
    </xf>
    <xf numFmtId="0" fontId="91" fillId="3" borderId="0" applyAlignment="1" pivotButton="0" quotePrefix="0" xfId="0">
      <alignment horizontal="center" vertical="center" textRotation="90"/>
    </xf>
    <xf numFmtId="0" fontId="91" fillId="36" borderId="0" applyAlignment="1" pivotButton="0" quotePrefix="0" xfId="0">
      <alignment horizontal="center" vertical="center" textRotation="90"/>
    </xf>
    <xf numFmtId="0" fontId="91" fillId="44" borderId="3" applyAlignment="1" pivotButton="0" quotePrefix="0" xfId="0">
      <alignment horizontal="center" vertical="center" textRotation="90"/>
    </xf>
    <xf numFmtId="0" fontId="91" fillId="3" borderId="2" applyAlignment="1" pivotButton="0" quotePrefix="0" xfId="0">
      <alignment horizontal="center" vertical="center" textRotation="90"/>
    </xf>
    <xf numFmtId="0" fontId="20" fillId="0" borderId="19" pivotButton="0" quotePrefix="0" xfId="0"/>
    <xf numFmtId="0" fontId="20" fillId="0" borderId="16" pivotButton="0" quotePrefix="0" xfId="0"/>
    <xf numFmtId="0" fontId="16" fillId="0" borderId="0" pivotButton="0" quotePrefix="0" xfId="0"/>
    <xf numFmtId="0" fontId="72" fillId="0" borderId="0" applyAlignment="1" pivotButton="0" quotePrefix="0" xfId="0">
      <alignment horizontal="left" vertical="center"/>
    </xf>
    <xf numFmtId="0" fontId="13" fillId="0" borderId="19" applyAlignment="1" pivotButton="0" quotePrefix="0" xfId="0">
      <alignment horizontal="center" vertical="center" wrapText="1"/>
    </xf>
    <xf numFmtId="0" fontId="13" fillId="0" borderId="16" applyAlignment="1" pivotButton="0" quotePrefix="0" xfId="0">
      <alignment horizontal="center" vertical="center" wrapText="1"/>
    </xf>
    <xf numFmtId="0" fontId="13" fillId="0" borderId="20" applyAlignment="1" pivotButton="0" quotePrefix="0" xfId="0">
      <alignment horizontal="center" vertical="center" wrapText="1"/>
    </xf>
    <xf numFmtId="0" fontId="90" fillId="37" borderId="20" applyAlignment="1" pivotButton="0" quotePrefix="0" xfId="0">
      <alignment horizontal="center" vertical="center"/>
    </xf>
    <xf numFmtId="0" fontId="1" fillId="46" borderId="3" applyAlignment="1" pivotButton="0" quotePrefix="0" xfId="0">
      <alignment horizontal="center" vertical="center" wrapText="1"/>
    </xf>
    <xf numFmtId="0" fontId="1" fillId="46" borderId="3" applyAlignment="1" pivotButton="0" quotePrefix="0" xfId="0">
      <alignment horizontal="center" vertical="center"/>
    </xf>
    <xf numFmtId="0" fontId="90" fillId="0" borderId="0" pivotButton="0" quotePrefix="0" xfId="0"/>
    <xf numFmtId="0" fontId="0" fillId="0" borderId="0" applyAlignment="1" pivotButton="0" quotePrefix="0" xfId="0">
      <alignment horizontal="right" wrapText="1"/>
    </xf>
    <xf numFmtId="0" fontId="9" fillId="0" borderId="1" applyAlignment="1" pivotButton="0" quotePrefix="0" xfId="0">
      <alignment horizontal="center" vertical="center"/>
    </xf>
    <xf numFmtId="0" fontId="92" fillId="3" borderId="17" applyAlignment="1" pivotButton="0" quotePrefix="0" xfId="0">
      <alignment horizontal="center" vertical="center"/>
    </xf>
    <xf numFmtId="1" fontId="4" fillId="0" borderId="3" applyAlignment="1" pivotButton="0" quotePrefix="0" xfId="317">
      <alignment horizontal="center" vertical="center"/>
    </xf>
    <xf numFmtId="0" fontId="20" fillId="0" borderId="37" applyAlignment="1" pivotButton="0" quotePrefix="0" xfId="317">
      <alignment horizontal="center" vertical="center"/>
    </xf>
    <xf numFmtId="0" fontId="20" fillId="0" borderId="43" applyAlignment="1" pivotButton="0" quotePrefix="0" xfId="317">
      <alignment horizontal="center" vertical="center"/>
    </xf>
    <xf numFmtId="0" fontId="9" fillId="0" borderId="44" applyAlignment="1" pivotButton="0" quotePrefix="0" xfId="317">
      <alignment horizontal="left" vertical="center"/>
    </xf>
    <xf numFmtId="1" fontId="51" fillId="0" borderId="42" applyAlignment="1" pivotButton="0" quotePrefix="0" xfId="317">
      <alignment horizontal="center" vertical="center" wrapText="1"/>
    </xf>
    <xf numFmtId="0" fontId="9" fillId="0" borderId="45" applyAlignment="1" pivotButton="0" quotePrefix="0" xfId="317">
      <alignment horizontal="left" vertical="center"/>
    </xf>
    <xf numFmtId="1" fontId="51" fillId="0" borderId="43" applyAlignment="1" pivotButton="0" quotePrefix="0" xfId="317">
      <alignment horizontal="center" vertical="center" wrapText="1"/>
    </xf>
    <xf numFmtId="0" fontId="80" fillId="0" borderId="5" applyAlignment="1" pivotButton="0" quotePrefix="1" xfId="317">
      <alignment horizontal="right" vertical="center"/>
    </xf>
    <xf numFmtId="0" fontId="13" fillId="0" borderId="5" applyAlignment="1" pivotButton="0" quotePrefix="1" xfId="317">
      <alignment horizontal="left" vertical="center"/>
    </xf>
    <xf numFmtId="0" fontId="9" fillId="0" borderId="46" applyAlignment="1" pivotButton="0" quotePrefix="0" xfId="317">
      <alignment horizontal="left" vertical="center"/>
    </xf>
    <xf numFmtId="1" fontId="51" fillId="0" borderId="47" applyAlignment="1" pivotButton="0" quotePrefix="0" xfId="317">
      <alignment horizontal="center" vertical="center" wrapText="1"/>
    </xf>
    <xf numFmtId="1" fontId="4" fillId="0" borderId="24" applyAlignment="1" pivotButton="0" quotePrefix="0" xfId="317">
      <alignment horizontal="center" vertical="center"/>
    </xf>
    <xf numFmtId="1" fontId="9" fillId="0" borderId="48" applyAlignment="1" pivotButton="0" quotePrefix="0" xfId="317">
      <alignment horizontal="center" vertical="center"/>
    </xf>
    <xf numFmtId="0" fontId="20" fillId="0" borderId="6" applyAlignment="1" pivotButton="0" quotePrefix="0" xfId="317">
      <alignment horizontal="center" vertical="center"/>
    </xf>
    <xf numFmtId="0" fontId="20" fillId="0" borderId="47" applyAlignment="1" pivotButton="0" quotePrefix="0" xfId="317">
      <alignment horizontal="center" vertical="center"/>
    </xf>
    <xf numFmtId="0" fontId="9" fillId="0" borderId="49" applyAlignment="1" pivotButton="0" quotePrefix="0" xfId="317">
      <alignment horizontal="center" vertical="top"/>
    </xf>
    <xf numFmtId="0" fontId="41" fillId="0" borderId="38" applyAlignment="1" pivotButton="0" quotePrefix="0" xfId="317">
      <alignment horizontal="center" vertical="top" textRotation="90" wrapText="1"/>
    </xf>
    <xf numFmtId="1" fontId="85" fillId="0" borderId="50" applyAlignment="1" pivotButton="0" quotePrefix="0" xfId="317">
      <alignment horizontal="center" vertical="center" wrapText="1"/>
    </xf>
    <xf numFmtId="1" fontId="85" fillId="0" borderId="33" applyAlignment="1" pivotButton="0" quotePrefix="0" xfId="317">
      <alignment horizontal="center" vertical="center" wrapText="1"/>
    </xf>
    <xf numFmtId="1" fontId="85" fillId="0" borderId="51" applyAlignment="1" pivotButton="0" quotePrefix="0" xfId="317">
      <alignment horizontal="center" vertical="center" wrapText="1"/>
    </xf>
    <xf numFmtId="0" fontId="39" fillId="0" borderId="49" applyAlignment="1" pivotButton="0" quotePrefix="0" xfId="317">
      <alignment horizontal="center" vertical="center" wrapText="1"/>
    </xf>
    <xf numFmtId="0" fontId="19" fillId="0" borderId="33" applyAlignment="1" pivotButton="0" quotePrefix="0" xfId="317">
      <alignment horizontal="center" vertical="center" wrapText="1"/>
    </xf>
    <xf numFmtId="0" fontId="19" fillId="0" borderId="38" applyAlignment="1" pivotButton="0" quotePrefix="0" xfId="317">
      <alignment horizontal="center" vertical="center" wrapText="1"/>
    </xf>
    <xf numFmtId="0" fontId="50" fillId="0" borderId="0" applyAlignment="1" pivotButton="0" quotePrefix="0" xfId="317">
      <alignment horizontal="center" vertical="center"/>
    </xf>
    <xf numFmtId="0" fontId="50" fillId="0" borderId="1" applyAlignment="1" pivotButton="0" quotePrefix="0" xfId="317">
      <alignment horizontal="center" vertical="center" wrapText="1"/>
    </xf>
    <xf numFmtId="0" fontId="93" fillId="3" borderId="19" applyAlignment="1" pivotButton="0" quotePrefix="0" xfId="0">
      <alignment horizontal="center" vertical="center" textRotation="90" wrapText="1"/>
    </xf>
    <xf numFmtId="0" fontId="93" fillId="3" borderId="16" applyAlignment="1" pivotButton="0" quotePrefix="0" xfId="0">
      <alignment horizontal="center" vertical="center" textRotation="90" wrapText="1"/>
    </xf>
    <xf numFmtId="0" fontId="93" fillId="3" borderId="20" applyAlignment="1" pivotButton="0" quotePrefix="0" xfId="0">
      <alignment horizontal="center" vertical="center" textRotation="90" wrapText="1"/>
    </xf>
    <xf numFmtId="0" fontId="2" fillId="3" borderId="19" applyAlignment="1" pivotButton="0" quotePrefix="0" xfId="0">
      <alignment horizontal="center" vertical="center" wrapText="1"/>
    </xf>
    <xf numFmtId="0" fontId="13" fillId="36" borderId="21" applyAlignment="1" pivotButton="0" quotePrefix="0" xfId="0">
      <alignment horizontal="center" vertical="center"/>
    </xf>
    <xf numFmtId="0" fontId="13" fillId="36" borderId="21" applyAlignment="1" pivotButton="0" quotePrefix="0" xfId="0">
      <alignment horizontal="center" vertical="center" wrapText="1" shrinkToFit="1"/>
    </xf>
    <xf numFmtId="0" fontId="13" fillId="3" borderId="0" applyAlignment="1" pivotButton="0" quotePrefix="0" xfId="0">
      <alignment horizontal="center" vertical="center" wrapText="1" shrinkToFit="1"/>
    </xf>
    <xf numFmtId="0" fontId="13" fillId="36" borderId="0" applyAlignment="1" pivotButton="0" quotePrefix="0" xfId="0">
      <alignment horizontal="center" vertical="center" wrapText="1" shrinkToFit="1"/>
    </xf>
    <xf numFmtId="0" fontId="13" fillId="3" borderId="2" applyAlignment="1" pivotButton="0" quotePrefix="0" xfId="0">
      <alignment horizontal="center" vertical="center" wrapText="1" shrinkToFit="1"/>
    </xf>
    <xf numFmtId="0" fontId="13" fillId="3" borderId="2" applyAlignment="1" pivotButton="0" quotePrefix="0" xfId="0">
      <alignment horizontal="center" vertical="center"/>
    </xf>
    <xf numFmtId="0" fontId="13" fillId="44" borderId="3" applyAlignment="1" pivotButton="0" quotePrefix="0" xfId="0">
      <alignment horizontal="center" vertical="center" wrapText="1" shrinkToFit="1"/>
    </xf>
    <xf numFmtId="0" fontId="13" fillId="44" borderId="3" applyAlignment="1" pivotButton="0" quotePrefix="0" xfId="0">
      <alignment horizontal="left" vertical="center"/>
    </xf>
    <xf numFmtId="0" fontId="13" fillId="44" borderId="3" applyAlignment="1" pivotButton="0" quotePrefix="0" xfId="0">
      <alignment horizontal="center" vertical="center" wrapText="1"/>
    </xf>
    <xf numFmtId="167" fontId="71" fillId="36" borderId="21" applyAlignment="1" pivotButton="0" quotePrefix="0" xfId="0">
      <alignment horizontal="center" vertical="center"/>
    </xf>
    <xf numFmtId="167" fontId="71" fillId="3" borderId="0" applyAlignment="1" pivotButton="0" quotePrefix="0" xfId="0">
      <alignment horizontal="center" vertical="center"/>
    </xf>
    <xf numFmtId="167" fontId="71" fillId="36" borderId="0" applyAlignment="1" pivotButton="0" quotePrefix="0" xfId="0">
      <alignment horizontal="center" vertical="center"/>
    </xf>
    <xf numFmtId="167" fontId="71" fillId="3" borderId="2" applyAlignment="1" pivotButton="0" quotePrefix="0" xfId="0">
      <alignment horizontal="center" vertical="center"/>
    </xf>
    <xf numFmtId="167" fontId="71" fillId="44" borderId="3" applyAlignment="1" pivotButton="0" quotePrefix="0" xfId="0">
      <alignment horizontal="center" vertical="center"/>
    </xf>
    <xf numFmtId="167" fontId="13" fillId="36" borderId="22" applyAlignment="1" pivotButton="0" quotePrefix="0" xfId="0">
      <alignment horizontal="center" vertical="center"/>
    </xf>
    <xf numFmtId="167" fontId="13" fillId="3" borderId="23" applyAlignment="1" pivotButton="0" quotePrefix="0" xfId="0">
      <alignment horizontal="center" vertical="center"/>
    </xf>
    <xf numFmtId="167" fontId="13" fillId="36" borderId="23" applyAlignment="1" pivotButton="0" quotePrefix="0" xfId="0">
      <alignment horizontal="center" vertical="center"/>
    </xf>
    <xf numFmtId="167" fontId="13" fillId="36" borderId="0" applyAlignment="1" pivotButton="0" quotePrefix="0" xfId="0">
      <alignment horizontal="center" vertical="center"/>
    </xf>
    <xf numFmtId="167" fontId="13" fillId="44" borderId="18" applyAlignment="1" pivotButton="0" quotePrefix="0" xfId="0">
      <alignment horizontal="center" vertical="center"/>
    </xf>
    <xf numFmtId="167" fontId="13" fillId="3" borderId="0" applyAlignment="1" pivotButton="0" quotePrefix="0" xfId="0">
      <alignment horizontal="center" vertical="center"/>
    </xf>
    <xf numFmtId="0" fontId="66" fillId="0" borderId="18" applyAlignment="1" pivotButton="0" quotePrefix="0" xfId="0">
      <alignment horizontal="center" vertical="center" wrapText="1"/>
    </xf>
    <xf numFmtId="0" fontId="66" fillId="0" borderId="41" applyAlignment="1" pivotButton="0" quotePrefix="0" xfId="0">
      <alignment horizontal="center" vertical="center" wrapText="1"/>
    </xf>
    <xf numFmtId="167" fontId="13" fillId="44" borderId="3" applyAlignment="1" pivotButton="0" quotePrefix="0" xfId="0">
      <alignment horizontal="center" vertical="center"/>
    </xf>
    <xf numFmtId="167" fontId="71" fillId="0" borderId="0" applyAlignment="1" pivotButton="0" quotePrefix="0" xfId="539">
      <alignment horizontal="center" vertical="center"/>
    </xf>
    <xf numFmtId="167" fontId="71" fillId="36" borderId="21" applyAlignment="1" pivotButton="0" quotePrefix="0" xfId="539">
      <alignment horizontal="center" vertical="center"/>
    </xf>
    <xf numFmtId="167" fontId="71" fillId="36" borderId="0" applyAlignment="1" pivotButton="0" quotePrefix="0" xfId="539">
      <alignment horizontal="center" vertical="center"/>
    </xf>
    <xf numFmtId="0" fontId="0" fillId="0" borderId="1" applyAlignment="1" pivotButton="0" quotePrefix="0" xfId="0">
      <alignment horizontal="right" wrapText="1"/>
    </xf>
    <xf numFmtId="0" fontId="15" fillId="3" borderId="1" pivotButton="0" quotePrefix="0" xfId="0"/>
    <xf numFmtId="168" fontId="9" fillId="0" borderId="0" applyAlignment="1" pivotButton="0" quotePrefix="0" xfId="317">
      <alignment horizontal="center"/>
    </xf>
    <xf numFmtId="2" fontId="20" fillId="0" borderId="47" applyAlignment="1" pivotButton="0" quotePrefix="0" xfId="317">
      <alignment horizontal="center" vertical="center"/>
    </xf>
    <xf numFmtId="0" fontId="15" fillId="0" borderId="1" applyAlignment="1" pivotButton="0" quotePrefix="0" xfId="0">
      <alignment horizontal="right" wrapText="1"/>
    </xf>
    <xf numFmtId="0" fontId="94" fillId="36" borderId="0" applyAlignment="1" pivotButton="0" quotePrefix="0" xfId="0">
      <alignment horizontal="center" vertical="center" wrapText="1"/>
    </xf>
    <xf numFmtId="0" fontId="94" fillId="3" borderId="0" applyAlignment="1" pivotButton="0" quotePrefix="0" xfId="0">
      <alignment horizontal="center" vertical="center" wrapText="1"/>
    </xf>
    <xf numFmtId="0" fontId="38" fillId="3" borderId="21" applyAlignment="1" pivotButton="0" quotePrefix="0" xfId="0">
      <alignment horizontal="center" vertical="center" textRotation="90"/>
    </xf>
    <xf numFmtId="0" fontId="38" fillId="46" borderId="21" applyAlignment="1" pivotButton="0" quotePrefix="0" xfId="0">
      <alignment horizontal="center" vertical="center"/>
    </xf>
    <xf numFmtId="0" fontId="95" fillId="46" borderId="21" applyAlignment="1" pivotButton="0" quotePrefix="0" xfId="0">
      <alignment horizontal="center" vertical="center"/>
    </xf>
    <xf numFmtId="0" fontId="95" fillId="46" borderId="3" applyAlignment="1" pivotButton="0" quotePrefix="0" xfId="0">
      <alignment horizontal="center" vertical="center"/>
    </xf>
    <xf numFmtId="0" fontId="96" fillId="46" borderId="21" applyAlignment="1" pivotButton="0" quotePrefix="0" xfId="0">
      <alignment horizontal="center" vertical="center"/>
    </xf>
    <xf numFmtId="0" fontId="94" fillId="3" borderId="21" applyAlignment="1" pivotButton="0" quotePrefix="0" xfId="0">
      <alignment horizontal="center" vertical="center" wrapText="1"/>
    </xf>
    <xf numFmtId="0" fontId="94" fillId="3" borderId="21" applyAlignment="1" pivotButton="0" quotePrefix="0" xfId="0">
      <alignment horizontal="center" vertical="center"/>
    </xf>
    <xf numFmtId="167" fontId="94" fillId="3" borderId="21" applyAlignment="1" pivotButton="0" quotePrefix="0" xfId="0">
      <alignment horizontal="center" vertical="center"/>
    </xf>
    <xf numFmtId="0" fontId="38" fillId="36" borderId="0" applyAlignment="1" pivotButton="0" quotePrefix="0" xfId="0">
      <alignment horizontal="center" vertical="center" textRotation="90"/>
    </xf>
    <xf numFmtId="0" fontId="38" fillId="46" borderId="0" applyAlignment="1" pivotButton="0" quotePrefix="0" xfId="0">
      <alignment horizontal="center" vertical="center"/>
    </xf>
    <xf numFmtId="0" fontId="96" fillId="46" borderId="0" applyAlignment="1" pivotButton="0" quotePrefix="0" xfId="0">
      <alignment horizontal="center" vertical="center"/>
    </xf>
    <xf numFmtId="0" fontId="94" fillId="36" borderId="0" applyAlignment="1" pivotButton="0" quotePrefix="0" xfId="0">
      <alignment horizontal="center" vertical="center"/>
    </xf>
    <xf numFmtId="167" fontId="94" fillId="36" borderId="0" applyAlignment="1" pivotButton="0" quotePrefix="0" xfId="0">
      <alignment horizontal="center" vertical="center"/>
    </xf>
    <xf numFmtId="0" fontId="38" fillId="3" borderId="0" applyAlignment="1" pivotButton="0" quotePrefix="0" xfId="0">
      <alignment horizontal="center" vertical="center" textRotation="90"/>
    </xf>
    <xf numFmtId="0" fontId="94" fillId="3" borderId="0" applyAlignment="1" pivotButton="0" quotePrefix="0" xfId="0">
      <alignment horizontal="center" vertical="center"/>
    </xf>
    <xf numFmtId="167" fontId="94" fillId="3" borderId="0" applyAlignment="1" pivotButton="0" quotePrefix="0" xfId="0">
      <alignment horizontal="center" vertical="center"/>
    </xf>
    <xf numFmtId="0" fontId="59" fillId="46" borderId="0" pivotButton="0" quotePrefix="0" xfId="0"/>
    <xf numFmtId="0" fontId="95" fillId="3" borderId="0" applyAlignment="1" pivotButton="0" quotePrefix="0" xfId="0">
      <alignment horizontal="center" vertical="center"/>
    </xf>
    <xf numFmtId="0" fontId="96" fillId="3" borderId="0" applyAlignment="1" pivotButton="0" quotePrefix="0" xfId="0">
      <alignment horizontal="center" vertical="center"/>
    </xf>
    <xf numFmtId="0" fontId="95" fillId="46" borderId="0" applyAlignment="1" pivotButton="0" quotePrefix="0" xfId="0">
      <alignment horizontal="center" vertical="center"/>
    </xf>
    <xf numFmtId="0" fontId="95" fillId="46" borderId="2" applyAlignment="1" pivotButton="0" quotePrefix="0" xfId="0">
      <alignment horizontal="center" vertical="center"/>
    </xf>
    <xf numFmtId="0" fontId="94" fillId="3" borderId="2" applyAlignment="1" pivotButton="0" quotePrefix="0" xfId="0">
      <alignment horizontal="center" vertical="center" wrapText="1"/>
    </xf>
    <xf numFmtId="0" fontId="38" fillId="44" borderId="3" applyAlignment="1" pivotButton="0" quotePrefix="0" xfId="0">
      <alignment horizontal="center" vertical="center" textRotation="90"/>
    </xf>
    <xf numFmtId="0" fontId="59" fillId="46" borderId="3" pivotButton="0" quotePrefix="0" xfId="0"/>
    <xf numFmtId="0" fontId="96" fillId="46" borderId="3" applyAlignment="1" pivotButton="0" quotePrefix="0" xfId="0">
      <alignment horizontal="center" vertical="center"/>
    </xf>
    <xf numFmtId="0" fontId="94" fillId="44" borderId="2" applyAlignment="1" pivotButton="0" quotePrefix="0" xfId="0">
      <alignment horizontal="center" vertical="center"/>
    </xf>
    <xf numFmtId="0" fontId="94" fillId="44" borderId="2" pivotButton="0" quotePrefix="0" xfId="0"/>
    <xf numFmtId="0" fontId="94" fillId="44" borderId="3" applyAlignment="1" pivotButton="0" quotePrefix="0" xfId="0">
      <alignment horizontal="center" vertical="center"/>
    </xf>
    <xf numFmtId="0" fontId="94" fillId="44" borderId="3" applyAlignment="1" pivotButton="0" quotePrefix="0" xfId="0">
      <alignment horizontal="center" vertical="center" wrapText="1"/>
    </xf>
    <xf numFmtId="167" fontId="94" fillId="44" borderId="3" applyAlignment="1" pivotButton="0" quotePrefix="0" xfId="0">
      <alignment horizontal="center" vertical="center"/>
    </xf>
    <xf numFmtId="0" fontId="38" fillId="3" borderId="0" applyAlignment="1" pivotButton="0" quotePrefix="0" xfId="0">
      <alignment horizontal="left" vertical="center"/>
    </xf>
    <xf numFmtId="0" fontId="79" fillId="46" borderId="0" applyAlignment="1" pivotButton="0" quotePrefix="0" xfId="0">
      <alignment horizontal="center" vertical="center"/>
    </xf>
    <xf numFmtId="0" fontId="79" fillId="3" borderId="0" applyAlignment="1" pivotButton="0" quotePrefix="0" xfId="0">
      <alignment horizontal="center" vertical="center"/>
    </xf>
    <xf numFmtId="0" fontId="97" fillId="0" borderId="0" applyAlignment="1" pivotButton="0" quotePrefix="0" xfId="0">
      <alignment horizontal="center" vertical="center"/>
    </xf>
    <xf numFmtId="0" fontId="98" fillId="36" borderId="21" applyAlignment="1" pivotButton="0" quotePrefix="0" xfId="0">
      <alignment horizontal="center" vertical="center" textRotation="90"/>
    </xf>
    <xf numFmtId="2" fontId="38" fillId="46" borderId="21" applyAlignment="1" pivotButton="0" quotePrefix="0" xfId="0">
      <alignment horizontal="center" vertical="center"/>
    </xf>
    <xf numFmtId="0" fontId="94" fillId="36" borderId="21" applyAlignment="1" pivotButton="0" quotePrefix="0" xfId="0">
      <alignment horizontal="center" vertical="center" wrapText="1" shrinkToFit="1"/>
    </xf>
    <xf numFmtId="0" fontId="94" fillId="36" borderId="21" applyAlignment="1" pivotButton="0" quotePrefix="0" xfId="0">
      <alignment horizontal="center" vertical="center"/>
    </xf>
    <xf numFmtId="167" fontId="95" fillId="36" borderId="21" applyAlignment="1" pivotButton="0" quotePrefix="0" xfId="539">
      <alignment horizontal="center" vertical="center"/>
    </xf>
    <xf numFmtId="0" fontId="98" fillId="3" borderId="0" applyAlignment="1" pivotButton="0" quotePrefix="0" xfId="0">
      <alignment horizontal="center" vertical="center" textRotation="90"/>
    </xf>
    <xf numFmtId="2" fontId="38" fillId="46" borderId="0" applyAlignment="1" pivotButton="0" quotePrefix="0" xfId="0">
      <alignment horizontal="center" vertical="center"/>
    </xf>
    <xf numFmtId="0" fontId="94" fillId="3" borderId="0" applyAlignment="1" pivotButton="0" quotePrefix="0" xfId="0">
      <alignment horizontal="center" vertical="center" wrapText="1" shrinkToFit="1"/>
    </xf>
    <xf numFmtId="167" fontId="95" fillId="3" borderId="0" applyAlignment="1" pivotButton="0" quotePrefix="0" xfId="539">
      <alignment horizontal="center" vertical="center"/>
    </xf>
    <xf numFmtId="0" fontId="98" fillId="36" borderId="0" applyAlignment="1" pivotButton="0" quotePrefix="0" xfId="0">
      <alignment horizontal="center" vertical="center" textRotation="90"/>
    </xf>
    <xf numFmtId="0" fontId="94" fillId="36" borderId="0" applyAlignment="1" pivotButton="0" quotePrefix="0" xfId="0">
      <alignment horizontal="center" vertical="center" wrapText="1" shrinkToFit="1"/>
    </xf>
    <xf numFmtId="167" fontId="95" fillId="36" borderId="0" applyAlignment="1" pivotButton="0" quotePrefix="0" xfId="539">
      <alignment horizontal="center" vertical="center"/>
    </xf>
    <xf numFmtId="0" fontId="98" fillId="44" borderId="3" applyAlignment="1" pivotButton="0" quotePrefix="0" xfId="0">
      <alignment horizontal="center" vertical="center" textRotation="90"/>
    </xf>
    <xf numFmtId="2" fontId="38" fillId="46" borderId="3" applyAlignment="1" pivotButton="0" quotePrefix="0" xfId="0">
      <alignment horizontal="center" vertical="center"/>
    </xf>
    <xf numFmtId="0" fontId="94" fillId="44" borderId="3" applyAlignment="1" pivotButton="0" quotePrefix="0" xfId="0">
      <alignment horizontal="left" vertical="center"/>
    </xf>
    <xf numFmtId="167" fontId="38" fillId="40" borderId="3" applyAlignment="1" pivotButton="0" quotePrefix="0" xfId="0">
      <alignment horizontal="center" vertical="center"/>
    </xf>
    <xf numFmtId="165" fontId="17" fillId="36" borderId="6" applyAlignment="1" applyProtection="1" pivotButton="0" quotePrefix="0" xfId="0">
      <alignment horizontal="center" vertical="center"/>
      <protection locked="0" hidden="0"/>
    </xf>
    <xf numFmtId="0" fontId="17" fillId="44" borderId="1" applyAlignment="1" applyProtection="1" pivotButton="0" quotePrefix="0" xfId="0">
      <alignment horizontal="center" vertical="center"/>
      <protection locked="0" hidden="0"/>
    </xf>
    <xf numFmtId="0" fontId="15" fillId="0" borderId="2" applyAlignment="1" pivotButton="0" quotePrefix="0" xfId="0">
      <alignment horizontal="center"/>
    </xf>
    <xf numFmtId="0" fontId="15" fillId="0" borderId="0" applyAlignment="1" pivotButton="0" quotePrefix="0" xfId="0">
      <alignment horizontal="center"/>
    </xf>
    <xf numFmtId="0" fontId="0" fillId="37" borderId="19" applyAlignment="1" applyProtection="1" pivotButton="0" quotePrefix="0" xfId="0">
      <alignment horizontal="center" vertical="center" wrapText="1"/>
      <protection locked="0" hidden="0"/>
    </xf>
    <xf numFmtId="0" fontId="0" fillId="37" borderId="21" applyAlignment="1" applyProtection="1" pivotButton="0" quotePrefix="0" xfId="0">
      <alignment horizontal="center" vertical="center" wrapText="1"/>
      <protection locked="0" hidden="0"/>
    </xf>
    <xf numFmtId="0" fontId="0" fillId="37" borderId="22" applyAlignment="1" applyProtection="1" pivotButton="0" quotePrefix="0" xfId="0">
      <alignment horizontal="center" vertical="center" wrapText="1"/>
      <protection locked="0" hidden="0"/>
    </xf>
    <xf numFmtId="0" fontId="0" fillId="37" borderId="16" applyAlignment="1" applyProtection="1" pivotButton="0" quotePrefix="0" xfId="0">
      <alignment horizontal="center" vertical="center" wrapText="1"/>
      <protection locked="0" hidden="0"/>
    </xf>
    <xf numFmtId="0" fontId="0" fillId="37" borderId="0" applyAlignment="1" applyProtection="1" pivotButton="0" quotePrefix="0" xfId="0">
      <alignment horizontal="center" vertical="center" wrapText="1"/>
      <protection locked="0" hidden="0"/>
    </xf>
    <xf numFmtId="0" fontId="0" fillId="37" borderId="23" applyAlignment="1" applyProtection="1" pivotButton="0" quotePrefix="0" xfId="0">
      <alignment horizontal="center" vertical="center" wrapText="1"/>
      <protection locked="0" hidden="0"/>
    </xf>
    <xf numFmtId="0" fontId="0" fillId="37" borderId="20" applyAlignment="1" applyProtection="1" pivotButton="0" quotePrefix="0" xfId="0">
      <alignment horizontal="center" vertical="center" wrapText="1"/>
      <protection locked="0" hidden="0"/>
    </xf>
    <xf numFmtId="0" fontId="0" fillId="37" borderId="2" applyAlignment="1" applyProtection="1" pivotButton="0" quotePrefix="0" xfId="0">
      <alignment horizontal="center" vertical="center" wrapText="1"/>
      <protection locked="0" hidden="0"/>
    </xf>
    <xf numFmtId="0" fontId="0" fillId="37" borderId="24" applyAlignment="1" applyProtection="1" pivotButton="0" quotePrefix="0" xfId="0">
      <alignment horizontal="center" vertical="center" wrapText="1"/>
      <protection locked="0" hidden="0"/>
    </xf>
    <xf numFmtId="0" fontId="16" fillId="37" borderId="17" applyAlignment="1" applyProtection="1" pivotButton="0" quotePrefix="0" xfId="0">
      <alignment horizontal="center" vertical="center" wrapText="1"/>
      <protection locked="0" hidden="0"/>
    </xf>
    <xf numFmtId="0" fontId="16" fillId="37" borderId="3" applyAlignment="1" applyProtection="1" pivotButton="0" quotePrefix="0" xfId="0">
      <alignment horizontal="center" vertical="center" wrapText="1"/>
      <protection locked="0" hidden="0"/>
    </xf>
    <xf numFmtId="0" fontId="16" fillId="37" borderId="18" applyAlignment="1" applyProtection="1" pivotButton="0" quotePrefix="0" xfId="0">
      <alignment horizontal="center" vertical="center" wrapText="1"/>
      <protection locked="0" hidden="0"/>
    </xf>
    <xf numFmtId="0" fontId="13" fillId="3" borderId="17" applyAlignment="1" pivotButton="0" quotePrefix="0" xfId="0">
      <alignment horizontal="center" vertical="center" wrapText="1"/>
    </xf>
    <xf numFmtId="0" fontId="13" fillId="3" borderId="3" applyAlignment="1" pivotButton="0" quotePrefix="0" xfId="0">
      <alignment horizontal="center" vertical="center" wrapText="1"/>
    </xf>
    <xf numFmtId="0" fontId="16" fillId="0" borderId="0" applyAlignment="1" pivotButton="0" quotePrefix="0" xfId="0">
      <alignment horizontal="center" vertical="center" wrapText="1"/>
    </xf>
    <xf numFmtId="169" fontId="77" fillId="3" borderId="0" applyAlignment="1" pivotButton="0" quotePrefix="0" xfId="0">
      <alignment horizontal="center" vertical="center"/>
    </xf>
    <xf numFmtId="165" fontId="75" fillId="3" borderId="0" applyAlignment="1" pivotButton="0" quotePrefix="0" xfId="0">
      <alignment horizontal="center" vertical="center"/>
    </xf>
    <xf numFmtId="2" fontId="75" fillId="3" borderId="0" applyAlignment="1" pivotButton="0" quotePrefix="0" xfId="0">
      <alignment horizontal="center" vertical="center"/>
    </xf>
    <xf numFmtId="0" fontId="13" fillId="3" borderId="20" applyAlignment="1" pivotButton="0" quotePrefix="0" xfId="0">
      <alignment horizontal="center" vertical="center" wrapText="1"/>
    </xf>
    <xf numFmtId="1" fontId="53" fillId="0" borderId="17" applyAlignment="1" pivotButton="0" quotePrefix="0" xfId="317">
      <alignment horizontal="center" vertical="center"/>
    </xf>
    <xf numFmtId="1" fontId="53" fillId="0" borderId="3" applyAlignment="1" pivotButton="0" quotePrefix="0" xfId="317">
      <alignment horizontal="center" vertical="center"/>
    </xf>
    <xf numFmtId="1" fontId="53" fillId="0" borderId="18" applyAlignment="1" pivotButton="0" quotePrefix="0" xfId="317">
      <alignment horizontal="center" vertical="center"/>
    </xf>
    <xf numFmtId="0" fontId="49" fillId="0" borderId="3" applyAlignment="1" pivotButton="0" quotePrefix="0" xfId="317">
      <alignment horizontal="right" vertical="center"/>
    </xf>
    <xf numFmtId="0" fontId="49" fillId="0" borderId="21" applyAlignment="1" pivotButton="0" quotePrefix="0" xfId="317">
      <alignment horizontal="right" vertical="center"/>
    </xf>
    <xf numFmtId="0" fontId="48" fillId="0" borderId="0" applyAlignment="1" pivotButton="0" quotePrefix="0" xfId="317">
      <alignment horizontal="left" vertical="center"/>
    </xf>
    <xf numFmtId="0" fontId="52" fillId="0" borderId="17" applyAlignment="1" pivotButton="0" quotePrefix="0" xfId="317">
      <alignment horizontal="left" vertical="center"/>
    </xf>
    <xf numFmtId="0" fontId="52" fillId="0" borderId="3" applyAlignment="1" pivotButton="0" quotePrefix="0" xfId="317">
      <alignment horizontal="left" vertical="center"/>
    </xf>
    <xf numFmtId="0" fontId="52" fillId="0" borderId="18" applyAlignment="1" pivotButton="0" quotePrefix="0" xfId="317">
      <alignment horizontal="left" vertical="center"/>
    </xf>
    <xf numFmtId="1" fontId="42" fillId="0" borderId="2" applyAlignment="1" pivotButton="0" quotePrefix="0" xfId="317">
      <alignment horizontal="left" vertical="center"/>
    </xf>
    <xf numFmtId="1" fontId="15" fillId="0" borderId="2" applyAlignment="1" pivotButton="0" quotePrefix="0" xfId="317">
      <alignment horizontal="center" vertical="center"/>
    </xf>
    <xf numFmtId="0" fontId="13" fillId="0" borderId="19" applyAlignment="1" pivotButton="0" quotePrefix="0" xfId="0">
      <alignment horizontal="left" vertical="center"/>
    </xf>
    <xf numFmtId="0" fontId="13" fillId="0" borderId="22" applyAlignment="1" pivotButton="0" quotePrefix="0" xfId="0">
      <alignment horizontal="left" vertical="center"/>
    </xf>
    <xf numFmtId="0" fontId="13" fillId="0" borderId="20" applyAlignment="1" pivotButton="0" quotePrefix="0" xfId="0">
      <alignment horizontal="left" vertical="center"/>
    </xf>
    <xf numFmtId="0" fontId="13" fillId="0" borderId="24" applyAlignment="1" pivotButton="0" quotePrefix="0" xfId="0">
      <alignment horizontal="left" vertical="center"/>
    </xf>
    <xf numFmtId="1" fontId="37" fillId="0" borderId="17" applyAlignment="1" pivotButton="0" quotePrefix="0" xfId="0">
      <alignment horizontal="left" vertical="center"/>
    </xf>
    <xf numFmtId="0" fontId="37" fillId="0" borderId="3" applyAlignment="1" pivotButton="0" quotePrefix="0" xfId="0">
      <alignment horizontal="left" vertical="center"/>
    </xf>
    <xf numFmtId="0" fontId="37" fillId="0" borderId="18" applyAlignment="1" pivotButton="0" quotePrefix="0" xfId="0">
      <alignment horizontal="left" vertical="center"/>
    </xf>
    <xf numFmtId="1" fontId="43" fillId="0" borderId="17" applyAlignment="1" pivotButton="0" quotePrefix="0" xfId="0">
      <alignment horizontal="left" vertical="center" wrapText="1"/>
    </xf>
    <xf numFmtId="0" fontId="43" fillId="0" borderId="3" applyAlignment="1" pivotButton="0" quotePrefix="0" xfId="0">
      <alignment horizontal="left" vertical="center" wrapText="1"/>
    </xf>
    <xf numFmtId="0" fontId="43" fillId="0" borderId="18" applyAlignment="1" pivotButton="0" quotePrefix="0" xfId="0">
      <alignment horizontal="left" vertical="center" wrapText="1"/>
    </xf>
    <xf numFmtId="0" fontId="13" fillId="0" borderId="16" applyAlignment="1" pivotButton="0" quotePrefix="0" xfId="0">
      <alignment horizontal="left" vertical="center"/>
    </xf>
    <xf numFmtId="0" fontId="13" fillId="0" borderId="23" applyAlignment="1" pivotButton="0" quotePrefix="0" xfId="0">
      <alignment horizontal="left" vertical="center"/>
    </xf>
    <xf numFmtId="0" fontId="13" fillId="0" borderId="19" applyAlignment="1" pivotButton="0" quotePrefix="0" xfId="0">
      <alignment vertical="center"/>
    </xf>
    <xf numFmtId="0" fontId="13" fillId="0" borderId="22" applyAlignment="1" pivotButton="0" quotePrefix="0" xfId="0">
      <alignment vertical="center"/>
    </xf>
    <xf numFmtId="0" fontId="13" fillId="0" borderId="20" applyAlignment="1" pivotButton="0" quotePrefix="0" xfId="0">
      <alignment vertical="center"/>
    </xf>
    <xf numFmtId="0" fontId="13" fillId="0" borderId="24" applyAlignment="1" pivotButton="0" quotePrefix="0" xfId="0">
      <alignment vertical="center"/>
    </xf>
    <xf numFmtId="0" fontId="13" fillId="36" borderId="19" applyAlignment="1" pivotButton="0" quotePrefix="0" xfId="0">
      <alignment horizontal="left" vertical="center"/>
    </xf>
    <xf numFmtId="0" fontId="13" fillId="36" borderId="22" applyAlignment="1" pivotButton="0" quotePrefix="0" xfId="0">
      <alignment horizontal="left" vertical="center"/>
    </xf>
    <xf numFmtId="0" fontId="13" fillId="36" borderId="20" applyAlignment="1" pivotButton="0" quotePrefix="0" xfId="0">
      <alignment horizontal="left" vertical="center"/>
    </xf>
    <xf numFmtId="0" fontId="13" fillId="36" borderId="24" applyAlignment="1" pivotButton="0" quotePrefix="0" xfId="0">
      <alignment horizontal="left" vertical="center"/>
    </xf>
    <xf numFmtId="0" fontId="40" fillId="0" borderId="0" applyAlignment="1" pivotButton="0" quotePrefix="0" xfId="0">
      <alignment horizontal="left"/>
    </xf>
    <xf numFmtId="0" fontId="13" fillId="3" borderId="19" applyAlignment="1" pivotButton="0" quotePrefix="0" xfId="0">
      <alignment horizontal="left" vertical="center"/>
    </xf>
    <xf numFmtId="0" fontId="13" fillId="3" borderId="22" applyAlignment="1" pivotButton="0" quotePrefix="0" xfId="0">
      <alignment horizontal="left" vertical="center"/>
    </xf>
    <xf numFmtId="0" fontId="13" fillId="3" borderId="20" applyAlignment="1" pivotButton="0" quotePrefix="0" xfId="0">
      <alignment horizontal="left" vertical="center"/>
    </xf>
    <xf numFmtId="0" fontId="13" fillId="3" borderId="24" applyAlignment="1" pivotButton="0" quotePrefix="0" xfId="0">
      <alignment horizontal="left" vertical="center"/>
    </xf>
    <xf numFmtId="0" fontId="16" fillId="0" borderId="19" applyAlignment="1" pivotButton="0" quotePrefix="0" xfId="0">
      <alignment vertical="center"/>
    </xf>
    <xf numFmtId="0" fontId="16" fillId="0" borderId="22" applyAlignment="1" pivotButton="0" quotePrefix="0" xfId="0">
      <alignment vertical="center"/>
    </xf>
    <xf numFmtId="0" fontId="16" fillId="0" borderId="20" applyAlignment="1" pivotButton="0" quotePrefix="0" xfId="0">
      <alignment vertical="center"/>
    </xf>
    <xf numFmtId="0" fontId="16" fillId="0" borderId="24" applyAlignment="1" pivotButton="0" quotePrefix="0" xfId="0">
      <alignment vertical="center"/>
    </xf>
    <xf numFmtId="169" fontId="73" fillId="3" borderId="0" applyAlignment="1" pivotButton="0" quotePrefix="0" xfId="0">
      <alignment horizontal="center" vertical="center"/>
    </xf>
    <xf numFmtId="2" fontId="13" fillId="3" borderId="0" applyAlignment="1" pivotButton="0" quotePrefix="0" xfId="0">
      <alignment horizontal="center" vertical="center"/>
    </xf>
    <xf numFmtId="165" fontId="13" fillId="3" borderId="0" applyAlignment="1" pivotButton="0" quotePrefix="0" xfId="0">
      <alignment horizontal="center" vertical="center"/>
    </xf>
    <xf numFmtId="2" fontId="0" fillId="0" borderId="0" applyAlignment="1" pivotButton="0" quotePrefix="0" xfId="0">
      <alignment horizontal="center"/>
    </xf>
    <xf numFmtId="0" fontId="60" fillId="0" borderId="0" applyAlignment="1" pivotButton="0" quotePrefix="0" xfId="0">
      <alignment horizontal="center" vertical="top" wrapText="1"/>
    </xf>
    <xf numFmtId="1" fontId="61" fillId="0" borderId="0" applyAlignment="1" pivotButton="0" quotePrefix="0" xfId="0">
      <alignment horizontal="center" vertical="center" wrapText="1"/>
    </xf>
    <xf numFmtId="2" fontId="0" fillId="0" borderId="0" applyAlignment="1" pivotButton="0" quotePrefix="0" xfId="0">
      <alignment horizontal="center" vertical="center"/>
    </xf>
    <xf numFmtId="1" fontId="16" fillId="0" borderId="2" applyAlignment="1" pivotButton="0" quotePrefix="0" xfId="0">
      <alignment horizontal="left"/>
    </xf>
    <xf numFmtId="0" fontId="16" fillId="0" borderId="2" applyAlignment="1" pivotButton="0" quotePrefix="0" xfId="0">
      <alignment horizontal="left"/>
    </xf>
    <xf numFmtId="1" fontId="0" fillId="0" borderId="2" applyAlignment="1" pivotButton="0" quotePrefix="0" xfId="0">
      <alignment horizontal="center"/>
    </xf>
    <xf numFmtId="0" fontId="19" fillId="0" borderId="0" applyAlignment="1" pivotButton="0" quotePrefix="0" xfId="317">
      <alignment horizontal="center" vertical="center"/>
    </xf>
    <xf numFmtId="0" fontId="16" fillId="37" borderId="1" applyAlignment="1" applyProtection="1" pivotButton="0" quotePrefix="0" xfId="0">
      <alignment horizontal="center" vertical="center" wrapText="1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8" applyProtection="1" pivotButton="0" quotePrefix="0" xfId="0">
      <protection locked="0" hidden="0"/>
    </xf>
    <xf numFmtId="0" fontId="0" fillId="37" borderId="52" applyAlignment="1" applyProtection="1" pivotButton="0" quotePrefix="0" xfId="0">
      <alignment horizontal="center" vertical="center" wrapText="1"/>
      <protection locked="0" hidden="0"/>
    </xf>
    <xf numFmtId="0" fontId="0" fillId="0" borderId="53" applyProtection="1" pivotButton="0" quotePrefix="0" xfId="0">
      <protection locked="0" hidden="0"/>
    </xf>
    <xf numFmtId="0" fontId="0" fillId="0" borderId="55" applyProtection="1" pivotButton="0" quotePrefix="0" xfId="0">
      <protection locked="0" hidden="0"/>
    </xf>
    <xf numFmtId="0" fontId="0" fillId="0" borderId="54" applyProtection="1" pivotButton="0" quotePrefix="0" xfId="0">
      <protection locked="0" hidden="0"/>
    </xf>
    <xf numFmtId="0" fontId="0" fillId="0" borderId="0" applyProtection="1" pivotButton="0" quotePrefix="0" xfId="0">
      <protection locked="0" hidden="0"/>
    </xf>
    <xf numFmtId="0" fontId="0" fillId="0" borderId="23" applyProtection="1" pivotButton="0" quotePrefix="0" xfId="0">
      <protection locked="0" hidden="0"/>
    </xf>
    <xf numFmtId="0" fontId="0" fillId="0" borderId="56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  <xf numFmtId="0" fontId="0" fillId="0" borderId="24" applyProtection="1" pivotButton="0" quotePrefix="0" xfId="0">
      <protection locked="0" hidden="0"/>
    </xf>
    <xf numFmtId="164" fontId="0" fillId="37" borderId="0" applyAlignment="1" pivotButton="0" quotePrefix="0" xfId="539">
      <alignment horizontal="right" vertical="center"/>
    </xf>
    <xf numFmtId="164" fontId="9" fillId="37" borderId="3" applyAlignment="1" pivotButton="0" quotePrefix="0" xfId="0">
      <alignment horizontal="right" vertical="center"/>
    </xf>
    <xf numFmtId="169" fontId="77" fillId="3" borderId="0" applyAlignment="1" pivotButton="0" quotePrefix="0" xfId="0">
      <alignment horizontal="center" vertical="center"/>
    </xf>
    <xf numFmtId="165" fontId="75" fillId="3" borderId="0" applyAlignment="1" pivotButton="0" quotePrefix="0" xfId="0">
      <alignment horizontal="center" vertical="center"/>
    </xf>
    <xf numFmtId="165" fontId="17" fillId="3" borderId="3" applyAlignment="1" pivotButton="0" quotePrefix="0" xfId="0">
      <alignment horizontal="center" vertical="center"/>
    </xf>
    <xf numFmtId="167" fontId="13" fillId="36" borderId="22" applyAlignment="1" pivotButton="0" quotePrefix="0" xfId="0">
      <alignment horizontal="center" vertical="center"/>
    </xf>
    <xf numFmtId="165" fontId="17" fillId="36" borderId="4" applyAlignment="1" applyProtection="1" pivotButton="0" quotePrefix="0" xfId="0">
      <alignment horizontal="center" vertical="center"/>
      <protection locked="0" hidden="0"/>
    </xf>
    <xf numFmtId="167" fontId="13" fillId="3" borderId="23" applyAlignment="1" pivotButton="0" quotePrefix="0" xfId="0">
      <alignment horizontal="center" vertical="center"/>
    </xf>
    <xf numFmtId="165" fontId="17" fillId="3" borderId="16" applyAlignment="1" applyProtection="1" pivotButton="0" quotePrefix="0" xfId="0">
      <alignment horizontal="center" vertical="center"/>
      <protection locked="0" hidden="0"/>
    </xf>
    <xf numFmtId="167" fontId="13" fillId="36" borderId="23" applyAlignment="1" pivotButton="0" quotePrefix="0" xfId="0">
      <alignment horizontal="center" vertical="center"/>
    </xf>
    <xf numFmtId="165" fontId="17" fillId="3" borderId="23" applyAlignment="1" applyProtection="1" pivotButton="0" quotePrefix="0" xfId="0">
      <alignment horizontal="center" vertical="center"/>
      <protection locked="0" hidden="0"/>
    </xf>
    <xf numFmtId="165" fontId="17" fillId="36" borderId="16" applyAlignment="1" applyProtection="1" pivotButton="0" quotePrefix="0" xfId="0">
      <alignment horizontal="center" vertical="center"/>
      <protection locked="0" hidden="0"/>
    </xf>
    <xf numFmtId="167" fontId="13" fillId="3" borderId="0" applyAlignment="1" pivotButton="0" quotePrefix="0" xfId="0">
      <alignment horizontal="center" vertical="center"/>
    </xf>
    <xf numFmtId="165" fontId="17" fillId="3" borderId="4" applyAlignment="1" applyProtection="1" pivotButton="0" quotePrefix="0" xfId="0">
      <alignment horizontal="center" vertical="center"/>
      <protection locked="0" hidden="0"/>
    </xf>
    <xf numFmtId="165" fontId="17" fillId="36" borderId="6" applyAlignment="1" applyProtection="1" pivotButton="0" quotePrefix="0" xfId="0">
      <alignment horizontal="center" vertical="center"/>
      <protection locked="0" hidden="0"/>
    </xf>
    <xf numFmtId="0" fontId="0" fillId="0" borderId="58" pivotButton="0" quotePrefix="0" xfId="0"/>
    <xf numFmtId="167" fontId="13" fillId="44" borderId="18" applyAlignment="1" pivotButton="0" quotePrefix="0" xfId="0">
      <alignment horizontal="center" vertical="center"/>
    </xf>
    <xf numFmtId="165" fontId="17" fillId="44" borderId="6" applyAlignment="1" applyProtection="1" pivotButton="0" quotePrefix="0" xfId="0">
      <alignment horizontal="center" vertical="center"/>
      <protection locked="0" hidden="0"/>
    </xf>
    <xf numFmtId="165" fontId="17" fillId="3" borderId="3" applyAlignment="1" applyProtection="1" pivotButton="0" quotePrefix="0" xfId="0">
      <alignment horizontal="center" vertical="center"/>
      <protection locked="0" hidden="0"/>
    </xf>
    <xf numFmtId="167" fontId="13" fillId="36" borderId="0" applyAlignment="1" pivotButton="0" quotePrefix="0" xfId="0">
      <alignment horizontal="center" vertical="center"/>
    </xf>
    <xf numFmtId="165" fontId="17" fillId="3" borderId="24" applyAlignment="1" applyProtection="1" pivotButton="0" quotePrefix="0" xfId="0">
      <alignment horizontal="center" vertical="center"/>
      <protection locked="0" hidden="0"/>
    </xf>
    <xf numFmtId="0" fontId="65" fillId="3" borderId="0" applyAlignment="1" applyProtection="1" pivotButton="0" quotePrefix="0" xfId="0">
      <alignment horizontal="center" vertical="center"/>
      <protection locked="0" hidden="0"/>
    </xf>
    <xf numFmtId="0" fontId="66" fillId="3" borderId="0" applyAlignment="1" applyProtection="1" pivotButton="0" quotePrefix="0" xfId="0">
      <alignment horizontal="center" vertical="center"/>
      <protection locked="0" hidden="0"/>
    </xf>
    <xf numFmtId="167" fontId="71" fillId="36" borderId="21" applyAlignment="1" pivotButton="0" quotePrefix="0" xfId="0">
      <alignment horizontal="center" vertical="center"/>
    </xf>
    <xf numFmtId="165" fontId="16" fillId="36" borderId="5" applyAlignment="1" applyProtection="1" pivotButton="0" quotePrefix="0" xfId="0">
      <alignment horizontal="center" vertical="center"/>
      <protection locked="0" hidden="0"/>
    </xf>
    <xf numFmtId="167" fontId="71" fillId="3" borderId="0" applyAlignment="1" pivotButton="0" quotePrefix="0" xfId="0">
      <alignment horizontal="center" vertical="center"/>
    </xf>
    <xf numFmtId="165" fontId="16" fillId="0" borderId="4" applyAlignment="1" applyProtection="1" pivotButton="0" quotePrefix="0" xfId="0">
      <alignment horizontal="center" vertical="center"/>
      <protection locked="0" hidden="0"/>
    </xf>
    <xf numFmtId="167" fontId="71" fillId="36" borderId="0" applyAlignment="1" pivotButton="0" quotePrefix="0" xfId="0">
      <alignment horizontal="center" vertical="center"/>
    </xf>
    <xf numFmtId="165" fontId="16" fillId="36" borderId="4" applyAlignment="1" applyProtection="1" pivotButton="0" quotePrefix="0" xfId="0">
      <alignment horizontal="center" vertical="center"/>
      <protection locked="0" hidden="0"/>
    </xf>
    <xf numFmtId="167" fontId="71" fillId="3" borderId="2" applyAlignment="1" pivotButton="0" quotePrefix="0" xfId="0">
      <alignment horizontal="center" vertical="center"/>
    </xf>
    <xf numFmtId="165" fontId="16" fillId="0" borderId="6" applyAlignment="1" applyProtection="1" pivotButton="0" quotePrefix="0" xfId="0">
      <alignment horizontal="center" vertical="center"/>
      <protection locked="0" hidden="0"/>
    </xf>
    <xf numFmtId="167" fontId="71" fillId="44" borderId="3" applyAlignment="1" pivotButton="0" quotePrefix="0" xfId="0">
      <alignment horizontal="center" vertical="center"/>
    </xf>
    <xf numFmtId="165" fontId="17" fillId="44" borderId="5" applyAlignment="1" applyProtection="1" pivotButton="0" quotePrefix="0" xfId="0">
      <alignment horizontal="center" vertical="center"/>
      <protection locked="0" hidden="0"/>
    </xf>
    <xf numFmtId="0" fontId="52" fillId="0" borderId="1" applyAlignment="1" pivotButton="0" quotePrefix="0" xfId="317">
      <alignment horizontal="left" vertical="center"/>
    </xf>
    <xf numFmtId="0" fontId="0" fillId="0" borderId="18" pivotButton="0" quotePrefix="0" xfId="0"/>
    <xf numFmtId="1" fontId="53" fillId="0" borderId="1" applyAlignment="1" pivotButton="0" quotePrefix="0" xfId="317">
      <alignment horizontal="center" vertical="center"/>
    </xf>
    <xf numFmtId="168" fontId="9" fillId="0" borderId="0" applyAlignment="1" pivotButton="0" quotePrefix="0" xfId="317">
      <alignment horizontal="center"/>
    </xf>
    <xf numFmtId="1" fontId="37" fillId="0" borderId="1" applyAlignment="1" pivotButton="0" quotePrefix="0" xfId="0">
      <alignment horizontal="left" vertical="center"/>
    </xf>
    <xf numFmtId="1" fontId="43" fillId="0" borderId="1" applyAlignment="1" pivotButton="0" quotePrefix="0" xfId="0">
      <alignment horizontal="left" vertical="center" wrapText="1"/>
    </xf>
    <xf numFmtId="0" fontId="13" fillId="0" borderId="52" applyAlignment="1" pivotButton="0" quotePrefix="0" xfId="0">
      <alignment horizontal="left" vertical="center"/>
    </xf>
    <xf numFmtId="0" fontId="0" fillId="0" borderId="55" pivotButton="0" quotePrefix="0" xfId="0"/>
    <xf numFmtId="0" fontId="0" fillId="0" borderId="56" pivotButton="0" quotePrefix="0" xfId="0"/>
    <xf numFmtId="0" fontId="13" fillId="0" borderId="59" applyAlignment="1" pivotButton="0" quotePrefix="0" xfId="0">
      <alignment horizontal="left" vertical="center"/>
    </xf>
    <xf numFmtId="0" fontId="0" fillId="0" borderId="23" pivotButton="0" quotePrefix="0" xfId="0"/>
    <xf numFmtId="0" fontId="0" fillId="0" borderId="60" pivotButton="0" quotePrefix="0" xfId="0"/>
    <xf numFmtId="0" fontId="13" fillId="0" borderId="61" applyAlignment="1" pivotButton="0" quotePrefix="0" xfId="0">
      <alignment horizontal="left" vertical="center"/>
    </xf>
    <xf numFmtId="0" fontId="0" fillId="0" borderId="54" pivotButton="0" quotePrefix="0" xfId="0"/>
    <xf numFmtId="0" fontId="13" fillId="0" borderId="52" applyAlignment="1" pivotButton="0" quotePrefix="0" xfId="0">
      <alignment vertical="center"/>
    </xf>
    <xf numFmtId="0" fontId="13" fillId="36" borderId="52" applyAlignment="1" pivotButton="0" quotePrefix="0" xfId="0">
      <alignment horizontal="left" vertical="center"/>
    </xf>
    <xf numFmtId="0" fontId="16" fillId="0" borderId="52" applyAlignment="1" pivotButton="0" quotePrefix="0" xfId="0">
      <alignment vertical="center"/>
    </xf>
    <xf numFmtId="0" fontId="13" fillId="3" borderId="52" applyAlignment="1" pivotButton="0" quotePrefix="0" xfId="0">
      <alignment horizontal="left" vertical="center"/>
    </xf>
    <xf numFmtId="169" fontId="73" fillId="3" borderId="0" applyAlignment="1" pivotButton="0" quotePrefix="0" xfId="0">
      <alignment horizontal="center" vertical="center"/>
    </xf>
    <xf numFmtId="165" fontId="13" fillId="3" borderId="0" applyAlignment="1" pivotButton="0" quotePrefix="0" xfId="0">
      <alignment horizontal="center" vertical="center"/>
    </xf>
    <xf numFmtId="167" fontId="71" fillId="36" borderId="21" applyAlignment="1" pivotButton="0" quotePrefix="0" xfId="539">
      <alignment horizontal="center" vertical="center"/>
    </xf>
    <xf numFmtId="167" fontId="71" fillId="0" borderId="0" applyAlignment="1" pivotButton="0" quotePrefix="0" xfId="539">
      <alignment horizontal="center" vertical="center"/>
    </xf>
    <xf numFmtId="167" fontId="71" fillId="36" borderId="0" applyAlignment="1" pivotButton="0" quotePrefix="0" xfId="539">
      <alignment horizontal="center" vertical="center"/>
    </xf>
    <xf numFmtId="167" fontId="13" fillId="44" borderId="3" applyAlignment="1" pivotButton="0" quotePrefix="0" xfId="0">
      <alignment horizontal="center" vertical="center"/>
    </xf>
    <xf numFmtId="167" fontId="94" fillId="3" borderId="21" applyAlignment="1" pivotButton="0" quotePrefix="0" xfId="0">
      <alignment horizontal="center" vertical="center"/>
    </xf>
    <xf numFmtId="167" fontId="94" fillId="36" borderId="0" applyAlignment="1" pivotButton="0" quotePrefix="0" xfId="0">
      <alignment horizontal="center" vertical="center"/>
    </xf>
    <xf numFmtId="167" fontId="94" fillId="3" borderId="0" applyAlignment="1" pivotButton="0" quotePrefix="0" xfId="0">
      <alignment horizontal="center" vertical="center"/>
    </xf>
    <xf numFmtId="167" fontId="94" fillId="44" borderId="3" applyAlignment="1" pivotButton="0" quotePrefix="0" xfId="0">
      <alignment horizontal="center" vertical="center"/>
    </xf>
    <xf numFmtId="167" fontId="95" fillId="36" borderId="21" applyAlignment="1" pivotButton="0" quotePrefix="0" xfId="539">
      <alignment horizontal="center" vertical="center"/>
    </xf>
    <xf numFmtId="167" fontId="95" fillId="3" borderId="0" applyAlignment="1" pivotButton="0" quotePrefix="0" xfId="539">
      <alignment horizontal="center" vertical="center"/>
    </xf>
    <xf numFmtId="167" fontId="95" fillId="36" borderId="0" applyAlignment="1" pivotButton="0" quotePrefix="0" xfId="539">
      <alignment horizontal="center" vertical="center"/>
    </xf>
    <xf numFmtId="167" fontId="38" fillId="40" borderId="3" applyAlignment="1" pivotButton="0" quotePrefix="0" xfId="0">
      <alignment horizontal="center" vertical="center"/>
    </xf>
  </cellXfs>
  <cellStyles count="53">
    <cellStyle name="Normal" xfId="0" builtinId="0"/>
    <cellStyle name="Hyperlink" xfId="1" builtinId="8" hidden="1"/>
    <cellStyle name="Followed Hyperlink" xfId="2" builtinId="9" hidden="1"/>
    <cellStyle name="Normal 2" xfId="3"/>
    <cellStyle name="Currency 2" xfId="4"/>
    <cellStyle name="Title" xfId="5" builtinId="15"/>
    <cellStyle name="Heading 1" xfId="6" builtinId="16"/>
    <cellStyle name="Heading 2" xfId="7" builtinId="17"/>
    <cellStyle name="Heading 3" xfId="8" builtinId="18"/>
    <cellStyle name="Heading 4" xfId="9" builtinId="19"/>
    <cellStyle name="Good" xfId="10" builtinId="26"/>
    <cellStyle name="Bad" xfId="11" builtinId="27"/>
    <cellStyle name="Neutral" xfId="12" builtinId="28"/>
    <cellStyle name="Input" xfId="13" builtinId="20"/>
    <cellStyle name="Output" xfId="14" builtinId="21"/>
    <cellStyle name="Calculation" xfId="15" builtinId="22"/>
    <cellStyle name="Linked Cell" xfId="16" builtinId="24"/>
    <cellStyle name="Check Cell" xfId="17" builtinId="23"/>
    <cellStyle name="Warning Text" xfId="18" builtinId="11"/>
    <cellStyle name="Explanatory Text" xfId="19" builtinId="53"/>
    <cellStyle name="Total" xfId="20" builtinId="25"/>
    <cellStyle name="Accent1" xfId="21" builtinId="29"/>
    <cellStyle name="20% - Accent1" xfId="22" builtinId="30"/>
    <cellStyle name="40% - Accent1" xfId="23" builtinId="31"/>
    <cellStyle name="60% - Accent1" xfId="24" builtinId="32"/>
    <cellStyle name="Accent2" xfId="25" builtinId="33"/>
    <cellStyle name="20% - Accent2" xfId="26" builtinId="34"/>
    <cellStyle name="40% - Accent2" xfId="27" builtinId="35"/>
    <cellStyle name="60% - Accent2" xfId="28" builtinId="36"/>
    <cellStyle name="Accent3" xfId="29" builtinId="37"/>
    <cellStyle name="20% - Accent3" xfId="30" builtinId="38"/>
    <cellStyle name="40% - Accent3" xfId="31" builtinId="39"/>
    <cellStyle name="60% - Accent3" xfId="32" builtinId="40"/>
    <cellStyle name="Accent4" xfId="33" builtinId="41"/>
    <cellStyle name="20% - Accent4" xfId="34" builtinId="42"/>
    <cellStyle name="40% - Accent4" xfId="35" builtinId="43"/>
    <cellStyle name="60% - Accent4" xfId="36" builtinId="44"/>
    <cellStyle name="Accent5" xfId="37" builtinId="45"/>
    <cellStyle name="20% - Accent5" xfId="38" builtinId="46"/>
    <cellStyle name="40% - Accent5" xfId="39" builtinId="47"/>
    <cellStyle name="60% - Accent5" xfId="40" builtinId="48"/>
    <cellStyle name="Accent6" xfId="41" builtinId="49"/>
    <cellStyle name="20% - Accent6" xfId="42" builtinId="50"/>
    <cellStyle name="40% - Accent6" xfId="43" builtinId="51"/>
    <cellStyle name="60% - Accent6" xfId="44" builtinId="52"/>
    <cellStyle name="Navadno 2" xfId="45"/>
    <cellStyle name="Opomba 2" xfId="46"/>
    <cellStyle name="Currency" xfId="47" builtinId="4"/>
    <cellStyle name="Navadno 3" xfId="48"/>
    <cellStyle name="Valuta 2" xfId="49"/>
    <cellStyle name="Normal 2 2" xfId="50"/>
    <cellStyle name="Navadno 2 2" xfId="51"/>
    <cellStyle name="Per cent" xfId="52" builtinId="5"/>
  </cellStyles>
  <dxfs count="36">
    <dxf>
      <font>
        <color theme="0"/>
      </font>
      <fill>
        <patternFill>
          <bgColor rgb="FF825A3B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00CB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7030A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61B4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57BC2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0887D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6E72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B453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40404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C21AA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C21AA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00CB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00CB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7030A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7030A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A6A6A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A6A6A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61B4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61B4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26E0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26E0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99A1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99A1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57BC2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57BC2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0887D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0887D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6E72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6E72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B453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B453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40404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40404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Medium4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Relationship Type="http://schemas.openxmlformats.org/officeDocument/2006/relationships/image" Target="/xl/media/image3.png" Id="rId2"/><Relationship Type="http://schemas.openxmlformats.org/officeDocument/2006/relationships/image" Target="/xl/media/image4.png" Id="rId3"/><Relationship Type="http://schemas.openxmlformats.org/officeDocument/2006/relationships/image" Target="/xl/media/image5.png" Id="rId4"/><Relationship Type="http://schemas.openxmlformats.org/officeDocument/2006/relationships/image" Target="/xl/media/image6.png" Id="rId5"/><Relationship Type="http://schemas.openxmlformats.org/officeDocument/2006/relationships/image" Target="/xl/media/image7.png" Id="rId6"/><Relationship Type="http://schemas.openxmlformats.org/officeDocument/2006/relationships/image" Target="/xl/media/image8.png" Id="rId7"/><Relationship Type="http://schemas.openxmlformats.org/officeDocument/2006/relationships/image" Target="/xl/media/image9.png" Id="rId8"/><Relationship Type="http://schemas.openxmlformats.org/officeDocument/2006/relationships/image" Target="/xl/media/image10.png" Id="rId9"/><Relationship Type="http://schemas.openxmlformats.org/officeDocument/2006/relationships/image" Target="/xl/media/image11.png" Id="rId10"/><Relationship Type="http://schemas.openxmlformats.org/officeDocument/2006/relationships/image" Target="/xl/media/image12.png" Id="rId11"/><Relationship Type="http://schemas.openxmlformats.org/officeDocument/2006/relationships/image" Target="/xl/media/image13.jpeg" Id="rId12"/><Relationship Type="http://schemas.openxmlformats.org/officeDocument/2006/relationships/image" Target="/xl/media/image14.jpeg" Id="rId13"/><Relationship Type="http://schemas.openxmlformats.org/officeDocument/2006/relationships/image" Target="/xl/media/image15.jpeg" Id="rId14"/><Relationship Type="http://schemas.openxmlformats.org/officeDocument/2006/relationships/image" Target="/xl/media/image16.jpeg" Id="rId15"/><Relationship Type="http://schemas.openxmlformats.org/officeDocument/2006/relationships/image" Target="/xl/media/image17.jpeg" Id="rId16"/><Relationship Type="http://schemas.openxmlformats.org/officeDocument/2006/relationships/image" Target="/xl/media/image18.jpeg" Id="rId17"/><Relationship Type="http://schemas.openxmlformats.org/officeDocument/2006/relationships/image" Target="/xl/media/image19.jpeg" Id="rId18"/><Relationship Type="http://schemas.openxmlformats.org/officeDocument/2006/relationships/image" Target="/xl/media/image20.jpeg" Id="rId19"/><Relationship Type="http://schemas.openxmlformats.org/officeDocument/2006/relationships/image" Target="/xl/media/image21.jpeg" Id="rId20"/><Relationship Type="http://schemas.openxmlformats.org/officeDocument/2006/relationships/image" Target="/xl/media/image22.jpeg" Id="rId21"/><Relationship Type="http://schemas.openxmlformats.org/officeDocument/2006/relationships/image" Target="/xl/media/image23.jpeg" Id="rId22"/><Relationship Type="http://schemas.openxmlformats.org/officeDocument/2006/relationships/image" Target="/xl/media/image24.jpeg" Id="rId23"/><Relationship Type="http://schemas.openxmlformats.org/officeDocument/2006/relationships/image" Target="/xl/media/image25.jpeg" Id="rId24"/><Relationship Type="http://schemas.openxmlformats.org/officeDocument/2006/relationships/image" Target="/xl/media/image26.jpeg" Id="rId25"/><Relationship Type="http://schemas.openxmlformats.org/officeDocument/2006/relationships/image" Target="/xl/media/image27.jpeg" Id="rId26"/><Relationship Type="http://schemas.openxmlformats.org/officeDocument/2006/relationships/image" Target="/xl/media/image28.jpeg" Id="rId27"/><Relationship Type="http://schemas.openxmlformats.org/officeDocument/2006/relationships/image" Target="/xl/media/image29.jpeg" Id="rId28"/><Relationship Type="http://schemas.openxmlformats.org/officeDocument/2006/relationships/image" Target="/xl/media/image30.jpeg" Id="rId29"/><Relationship Type="http://schemas.openxmlformats.org/officeDocument/2006/relationships/image" Target="/xl/media/image31.jpeg" Id="rId30"/><Relationship Type="http://schemas.openxmlformats.org/officeDocument/2006/relationships/image" Target="/xl/media/image32.jpeg" Id="rId31"/><Relationship Type="http://schemas.openxmlformats.org/officeDocument/2006/relationships/image" Target="/xl/media/image33.jpeg" Id="rId32"/><Relationship Type="http://schemas.openxmlformats.org/officeDocument/2006/relationships/image" Target="/xl/media/image34.jpeg" Id="rId33"/><Relationship Type="http://schemas.openxmlformats.org/officeDocument/2006/relationships/image" Target="/xl/media/image35.jpeg" Id="rId34"/><Relationship Type="http://schemas.openxmlformats.org/officeDocument/2006/relationships/image" Target="/xl/media/image36.jpeg" Id="rId35"/><Relationship Type="http://schemas.openxmlformats.org/officeDocument/2006/relationships/image" Target="/xl/media/image37.jpeg" Id="rId36"/></Relationships>
</file>

<file path=xl/drawings/_rels/drawing3.xml.rels><Relationships xmlns="http://schemas.openxmlformats.org/package/2006/relationships"><Relationship Type="http://schemas.openxmlformats.org/officeDocument/2006/relationships/image" Target="/xl/media/image38.png" Id="rId1"/><Relationship Type="http://schemas.openxmlformats.org/officeDocument/2006/relationships/image" Target="/xl/media/image39.jpeg" Id="rId2"/><Relationship Type="http://schemas.openxmlformats.org/officeDocument/2006/relationships/image" Target="/xl/media/image40.jpeg" Id="rId3"/><Relationship Type="http://schemas.openxmlformats.org/officeDocument/2006/relationships/image" Target="/xl/media/image41.jpeg" Id="rId4"/><Relationship Type="http://schemas.openxmlformats.org/officeDocument/2006/relationships/image" Target="/xl/media/image42.jpeg" Id="rId5"/><Relationship Type="http://schemas.openxmlformats.org/officeDocument/2006/relationships/image" Target="/xl/media/image43.jpeg" Id="rId6"/><Relationship Type="http://schemas.openxmlformats.org/officeDocument/2006/relationships/image" Target="/xl/media/image44.jpeg" Id="rId7"/><Relationship Type="http://schemas.openxmlformats.org/officeDocument/2006/relationships/image" Target="/xl/media/image45.jpeg" Id="rId8"/><Relationship Type="http://schemas.openxmlformats.org/officeDocument/2006/relationships/image" Target="/xl/media/image46.jpeg" Id="rId9"/><Relationship Type="http://schemas.openxmlformats.org/officeDocument/2006/relationships/image" Target="/xl/media/image47.jpeg" Id="rId10"/><Relationship Type="http://schemas.openxmlformats.org/officeDocument/2006/relationships/image" Target="/xl/media/image48.jpeg" Id="rId11"/><Relationship Type="http://schemas.openxmlformats.org/officeDocument/2006/relationships/image" Target="/xl/media/image49.jpeg" Id="rId12"/><Relationship Type="http://schemas.openxmlformats.org/officeDocument/2006/relationships/image" Target="/xl/media/image50.jpeg" Id="rId13"/><Relationship Type="http://schemas.openxmlformats.org/officeDocument/2006/relationships/image" Target="/xl/media/image51.jpeg" Id="rId14"/><Relationship Type="http://schemas.openxmlformats.org/officeDocument/2006/relationships/image" Target="/xl/media/image52.jpeg" Id="rId15"/><Relationship Type="http://schemas.openxmlformats.org/officeDocument/2006/relationships/image" Target="/xl/media/image53.jpeg" Id="rId16"/><Relationship Type="http://schemas.openxmlformats.org/officeDocument/2006/relationships/image" Target="/xl/media/image54.jpeg" Id="rId17"/><Relationship Type="http://schemas.openxmlformats.org/officeDocument/2006/relationships/image" Target="/xl/media/image55.jpeg" Id="rId18"/><Relationship Type="http://schemas.openxmlformats.org/officeDocument/2006/relationships/image" Target="/xl/media/image56.jpeg" Id="rId19"/><Relationship Type="http://schemas.openxmlformats.org/officeDocument/2006/relationships/image" Target="/xl/media/image57.jpeg" Id="rId20"/><Relationship Type="http://schemas.openxmlformats.org/officeDocument/2006/relationships/image" Target="/xl/media/image58.jpeg" Id="rId21"/><Relationship Type="http://schemas.openxmlformats.org/officeDocument/2006/relationships/image" Target="/xl/media/image59.jpeg" Id="rId22"/><Relationship Type="http://schemas.openxmlformats.org/officeDocument/2006/relationships/image" Target="/xl/media/image60.jpeg" Id="rId23"/><Relationship Type="http://schemas.openxmlformats.org/officeDocument/2006/relationships/image" Target="/xl/media/image61.jpeg" Id="rId24"/><Relationship Type="http://schemas.openxmlformats.org/officeDocument/2006/relationships/image" Target="/xl/media/image62.jpeg" Id="rId25"/><Relationship Type="http://schemas.openxmlformats.org/officeDocument/2006/relationships/image" Target="/xl/media/image63.jpeg" Id="rId26"/><Relationship Type="http://schemas.openxmlformats.org/officeDocument/2006/relationships/image" Target="/xl/media/image64.jpeg" Id="rId27"/><Relationship Type="http://schemas.openxmlformats.org/officeDocument/2006/relationships/image" Target="/xl/media/image65.jpeg" Id="rId28"/><Relationship Type="http://schemas.openxmlformats.org/officeDocument/2006/relationships/image" Target="/xl/media/image66.jpeg" Id="rId29"/><Relationship Type="http://schemas.openxmlformats.org/officeDocument/2006/relationships/image" Target="/xl/media/image67.jpeg" Id="rId30"/><Relationship Type="http://schemas.openxmlformats.org/officeDocument/2006/relationships/image" Target="/xl/media/image68.jpeg" Id="rId31"/><Relationship Type="http://schemas.openxmlformats.org/officeDocument/2006/relationships/image" Target="/xl/media/image69.jpeg" Id="rId32"/><Relationship Type="http://schemas.openxmlformats.org/officeDocument/2006/relationships/image" Target="/xl/media/image70.jpeg" Id="rId33"/><Relationship Type="http://schemas.openxmlformats.org/officeDocument/2006/relationships/image" Target="/xl/media/image71.jpeg" Id="rId34"/><Relationship Type="http://schemas.openxmlformats.org/officeDocument/2006/relationships/image" Target="/xl/media/image72.jpeg" Id="rId35"/><Relationship Type="http://schemas.openxmlformats.org/officeDocument/2006/relationships/image" Target="/xl/media/image73.jpeg" Id="rId36"/><Relationship Type="http://schemas.openxmlformats.org/officeDocument/2006/relationships/image" Target="/xl/media/image74.jpeg" Id="rId37"/><Relationship Type="http://schemas.openxmlformats.org/officeDocument/2006/relationships/image" Target="/xl/media/image75.jpeg" Id="rId38"/><Relationship Type="http://schemas.openxmlformats.org/officeDocument/2006/relationships/image" Target="/xl/media/image76.jpeg" Id="rId39"/><Relationship Type="http://schemas.openxmlformats.org/officeDocument/2006/relationships/image" Target="/xl/media/image77.jpeg" Id="rId40"/><Relationship Type="http://schemas.openxmlformats.org/officeDocument/2006/relationships/image" Target="/xl/media/image78.jpeg" Id="rId41"/><Relationship Type="http://schemas.openxmlformats.org/officeDocument/2006/relationships/image" Target="/xl/media/image79.jpeg" Id="rId42"/><Relationship Type="http://schemas.openxmlformats.org/officeDocument/2006/relationships/image" Target="/xl/media/image80.jpeg" Id="rId43"/><Relationship Type="http://schemas.openxmlformats.org/officeDocument/2006/relationships/image" Target="/xl/media/image81.jpeg" Id="rId44"/><Relationship Type="http://schemas.openxmlformats.org/officeDocument/2006/relationships/image" Target="/xl/media/image82.jpeg" Id="rId45"/><Relationship Type="http://schemas.openxmlformats.org/officeDocument/2006/relationships/image" Target="/xl/media/image83.jpeg" Id="rId46"/><Relationship Type="http://schemas.openxmlformats.org/officeDocument/2006/relationships/image" Target="/xl/media/image84.jpeg" Id="rId47"/><Relationship Type="http://schemas.openxmlformats.org/officeDocument/2006/relationships/image" Target="/xl/media/image85.jpeg" Id="rId48"/><Relationship Type="http://schemas.openxmlformats.org/officeDocument/2006/relationships/image" Target="/xl/media/image86.jpeg" Id="rId49"/><Relationship Type="http://schemas.openxmlformats.org/officeDocument/2006/relationships/image" Target="/xl/media/image87.jpeg" Id="rId50"/><Relationship Type="http://schemas.openxmlformats.org/officeDocument/2006/relationships/image" Target="/xl/media/image88.jpeg" Id="rId51"/><Relationship Type="http://schemas.openxmlformats.org/officeDocument/2006/relationships/image" Target="/xl/media/image89.jpeg" Id="rId52"/><Relationship Type="http://schemas.openxmlformats.org/officeDocument/2006/relationships/image" Target="/xl/media/image90.jpeg" Id="rId53"/><Relationship Type="http://schemas.openxmlformats.org/officeDocument/2006/relationships/image" Target="/xl/media/image91.jpeg" Id="rId54"/><Relationship Type="http://schemas.openxmlformats.org/officeDocument/2006/relationships/image" Target="/xl/media/image92.jpeg" Id="rId55"/><Relationship Type="http://schemas.openxmlformats.org/officeDocument/2006/relationships/image" Target="/xl/media/image93.jpeg" Id="rId56"/><Relationship Type="http://schemas.openxmlformats.org/officeDocument/2006/relationships/image" Target="/xl/media/image94.jpeg" Id="rId57"/><Relationship Type="http://schemas.openxmlformats.org/officeDocument/2006/relationships/image" Target="/xl/media/image95.jpeg" Id="rId58"/><Relationship Type="http://schemas.openxmlformats.org/officeDocument/2006/relationships/image" Target="/xl/media/image96.jpeg" Id="rId59"/><Relationship Type="http://schemas.openxmlformats.org/officeDocument/2006/relationships/image" Target="/xl/media/image97.jpeg" Id="rId60"/><Relationship Type="http://schemas.openxmlformats.org/officeDocument/2006/relationships/image" Target="/xl/media/image98.jpeg" Id="rId61"/><Relationship Type="http://schemas.openxmlformats.org/officeDocument/2006/relationships/image" Target="/xl/media/image99.jpeg" Id="rId62"/><Relationship Type="http://schemas.openxmlformats.org/officeDocument/2006/relationships/image" Target="/xl/media/image100.jpeg" Id="rId63"/><Relationship Type="http://schemas.openxmlformats.org/officeDocument/2006/relationships/image" Target="/xl/media/image101.jpeg" Id="rId64"/><Relationship Type="http://schemas.openxmlformats.org/officeDocument/2006/relationships/image" Target="/xl/media/image102.jpeg" Id="rId65"/><Relationship Type="http://schemas.openxmlformats.org/officeDocument/2006/relationships/image" Target="/xl/media/image103.jpeg" Id="rId66"/><Relationship Type="http://schemas.openxmlformats.org/officeDocument/2006/relationships/image" Target="/xl/media/image104.jpeg" Id="rId67"/><Relationship Type="http://schemas.openxmlformats.org/officeDocument/2006/relationships/image" Target="/xl/media/image105.jpeg" Id="rId68"/><Relationship Type="http://schemas.openxmlformats.org/officeDocument/2006/relationships/image" Target="/xl/media/image106.jpeg" Id="rId69"/><Relationship Type="http://schemas.openxmlformats.org/officeDocument/2006/relationships/image" Target="/xl/media/image107.jpeg" Id="rId70"/><Relationship Type="http://schemas.openxmlformats.org/officeDocument/2006/relationships/image" Target="/xl/media/image108.jpeg" Id="rId71"/><Relationship Type="http://schemas.openxmlformats.org/officeDocument/2006/relationships/image" Target="/xl/media/image109.jpeg" Id="rId72"/><Relationship Type="http://schemas.openxmlformats.org/officeDocument/2006/relationships/image" Target="/xl/media/image110.jpeg" Id="rId73"/><Relationship Type="http://schemas.openxmlformats.org/officeDocument/2006/relationships/image" Target="/xl/media/image111.jpeg" Id="rId74"/><Relationship Type="http://schemas.openxmlformats.org/officeDocument/2006/relationships/image" Target="/xl/media/image112.jpeg" Id="rId75"/><Relationship Type="http://schemas.openxmlformats.org/officeDocument/2006/relationships/image" Target="/xl/media/image113.jpeg" Id="rId76"/><Relationship Type="http://schemas.openxmlformats.org/officeDocument/2006/relationships/image" Target="/xl/media/image114.jpeg" Id="rId77"/><Relationship Type="http://schemas.openxmlformats.org/officeDocument/2006/relationships/image" Target="/xl/media/image115.jpeg" Id="rId78"/><Relationship Type="http://schemas.openxmlformats.org/officeDocument/2006/relationships/image" Target="/xl/media/image116.jpeg" Id="rId79"/><Relationship Type="http://schemas.openxmlformats.org/officeDocument/2006/relationships/image" Target="/xl/media/image117.jpeg" Id="rId80"/><Relationship Type="http://schemas.openxmlformats.org/officeDocument/2006/relationships/image" Target="/xl/media/image118.jpeg" Id="rId81"/><Relationship Type="http://schemas.openxmlformats.org/officeDocument/2006/relationships/image" Target="/xl/media/image119.jpeg" Id="rId82"/><Relationship Type="http://schemas.openxmlformats.org/officeDocument/2006/relationships/image" Target="/xl/media/image120.jpeg" Id="rId83"/><Relationship Type="http://schemas.openxmlformats.org/officeDocument/2006/relationships/image" Target="/xl/media/image121.jpeg" Id="rId84"/><Relationship Type="http://schemas.openxmlformats.org/officeDocument/2006/relationships/image" Target="/xl/media/image122.jpeg" Id="rId85"/><Relationship Type="http://schemas.openxmlformats.org/officeDocument/2006/relationships/image" Target="/xl/media/image123.jpeg" Id="rId86"/><Relationship Type="http://schemas.openxmlformats.org/officeDocument/2006/relationships/image" Target="/xl/media/image124.jpeg" Id="rId87"/><Relationship Type="http://schemas.openxmlformats.org/officeDocument/2006/relationships/image" Target="/xl/media/image125.jpeg" Id="rId88"/><Relationship Type="http://schemas.openxmlformats.org/officeDocument/2006/relationships/image" Target="/xl/media/image126.jpeg" Id="rId89"/><Relationship Type="http://schemas.openxmlformats.org/officeDocument/2006/relationships/image" Target="/xl/media/image127.jpeg" Id="rId90"/><Relationship Type="http://schemas.openxmlformats.org/officeDocument/2006/relationships/image" Target="/xl/media/image128.jpeg" Id="rId91"/><Relationship Type="http://schemas.openxmlformats.org/officeDocument/2006/relationships/image" Target="/xl/media/image129.jpeg" Id="rId92"/><Relationship Type="http://schemas.openxmlformats.org/officeDocument/2006/relationships/image" Target="/xl/media/image130.jpeg" Id="rId93"/><Relationship Type="http://schemas.openxmlformats.org/officeDocument/2006/relationships/image" Target="/xl/media/image131.jpeg" Id="rId94"/><Relationship Type="http://schemas.openxmlformats.org/officeDocument/2006/relationships/image" Target="/xl/media/image132.jpeg" Id="rId95"/></Relationships>
</file>

<file path=xl/drawings/drawing1.xml><?xml version="1.0" encoding="utf-8"?>
<wsDr xmlns="http://schemas.openxmlformats.org/drawingml/2006/spreadsheetDrawing">
  <twoCellAnchor editAs="oneCell">
    <from>
      <col>1</col>
      <colOff>462915</colOff>
      <row>2</row>
      <rowOff>7620</rowOff>
    </from>
    <to>
      <col>3</col>
      <colOff>446735</colOff>
      <row>5</row>
      <rowOff>26827</rowOff>
    </to>
    <pic>
      <nvPicPr>
        <cNvPr id="2" name="Slika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5790" y="474345"/>
          <a:ext cx="2355545" cy="112410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1</col>
      <colOff>210608</colOff>
      <row>1</row>
      <rowOff>63076</rowOff>
    </from>
    <to>
      <col>3</col>
      <colOff>1379124</colOff>
      <row>7</row>
      <rowOff>169545</rowOff>
    </to>
    <pic>
      <nvPicPr>
        <cNvPr id="3" name="Slika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502708" y="329776"/>
          <a:ext cx="3208983" cy="150346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125942</colOff>
      <row>43</row>
      <rowOff>85725</rowOff>
    </from>
    <to>
      <col>2</col>
      <colOff>1570567</colOff>
      <row>43</row>
      <rowOff>963766</rowOff>
    </to>
    <pic>
      <nvPicPr>
        <cNvPr id="14" name="Slika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1634067" y="7848600"/>
          <a:ext cx="1444625" cy="87804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65618</colOff>
      <row>47</row>
      <rowOff>107951</rowOff>
    </from>
    <to>
      <col>2</col>
      <colOff>1513418</colOff>
      <row>47</row>
      <rowOff>985046</rowOff>
    </to>
    <pic>
      <nvPicPr>
        <cNvPr id="15" name="Slika 1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1573743" y="12506326"/>
          <a:ext cx="1447800" cy="87709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105834</colOff>
      <row>40</row>
      <rowOff>88900</rowOff>
    </from>
    <to>
      <col>2</col>
      <colOff>1588949</colOff>
      <row>40</row>
      <rowOff>1082674</rowOff>
    </to>
    <pic>
      <nvPicPr>
        <cNvPr id="16" name="Slika 1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1613959" y="4375150"/>
          <a:ext cx="1483115" cy="99377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141817</colOff>
      <row>41</row>
      <rowOff>161926</rowOff>
    </from>
    <to>
      <col>2</col>
      <colOff>1590391</colOff>
      <row>41</row>
      <rowOff>1061510</rowOff>
    </to>
    <pic>
      <nvPicPr>
        <cNvPr id="17" name="Slika 1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1649942" y="5607051"/>
          <a:ext cx="1448574" cy="89958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158751</colOff>
      <row>42</row>
      <rowOff>130174</rowOff>
    </from>
    <to>
      <col>2</col>
      <colOff>1492549</colOff>
      <row>42</row>
      <rowOff>1118658</rowOff>
    </to>
    <pic>
      <nvPicPr>
        <cNvPr id="18" name="Slika 1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1666876" y="6734174"/>
          <a:ext cx="1333798" cy="98848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101600</colOff>
      <row>44</row>
      <rowOff>28575</rowOff>
    </from>
    <to>
      <col>2</col>
      <colOff>1475507</colOff>
      <row>44</row>
      <rowOff>1097492</rowOff>
    </to>
    <pic>
      <nvPicPr>
        <cNvPr id="19" name="Slika 1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609725" y="8950325"/>
          <a:ext cx="1373907" cy="106891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63501</colOff>
      <row>45</row>
      <rowOff>49742</rowOff>
    </from>
    <to>
      <col>2</col>
      <colOff>1497697</colOff>
      <row>45</row>
      <rowOff>1041400</rowOff>
    </to>
    <pic>
      <nvPicPr>
        <cNvPr id="20" name="Slika 1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571626" y="10130367"/>
          <a:ext cx="1434196" cy="99165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46567</colOff>
      <row>46</row>
      <rowOff>161925</rowOff>
    </from>
    <to>
      <col>2</col>
      <colOff>1494367</colOff>
      <row>46</row>
      <rowOff>981075</rowOff>
    </to>
    <pic>
      <nvPicPr>
        <cNvPr id="21" name="Slika 2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554692" y="11401425"/>
          <a:ext cx="1447800" cy="8191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25400</colOff>
      <row>48</row>
      <rowOff>67733</rowOff>
    </from>
    <to>
      <col>2</col>
      <colOff>1534583</colOff>
      <row>48</row>
      <rowOff>1061585</rowOff>
    </to>
    <pic>
      <nvPicPr>
        <cNvPr id="22" name="Slika 2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533525" y="13624983"/>
          <a:ext cx="1509183" cy="99385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101600</colOff>
      <row>49</row>
      <rowOff>204259</rowOff>
    </from>
    <to>
      <col>2</col>
      <colOff>1625600</colOff>
      <row>49</row>
      <rowOff>1063196</rowOff>
    </to>
    <pic>
      <nvPicPr>
        <cNvPr id="23" name="Slika 2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609725" y="14920384"/>
          <a:ext cx="1524000" cy="858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25400</colOff>
      <row>26</row>
      <rowOff>31751</rowOff>
    </from>
    <to>
      <col>2</col>
      <colOff>1657505</colOff>
      <row>26</row>
      <rowOff>1123951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12"/>
        <a:stretch xmlns:a="http://schemas.openxmlformats.org/drawingml/2006/main">
          <a:fillRect/>
        </a:stretch>
      </blipFill>
      <spPr>
        <a:xfrm xmlns:a="http://schemas.openxmlformats.org/drawingml/2006/main">
          <a:off x="1104900" y="17383126"/>
          <a:ext cx="1619405" cy="10795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27</row>
      <rowOff>0</rowOff>
    </from>
    <to>
      <col>3</col>
      <colOff>21132</colOff>
      <row>27</row>
      <rowOff>1143000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13"/>
        <a:stretch xmlns:a="http://schemas.openxmlformats.org/drawingml/2006/main">
          <a:fillRect/>
        </a:stretch>
      </blipFill>
      <spPr>
        <a:xfrm xmlns:a="http://schemas.openxmlformats.org/drawingml/2006/main">
          <a:off x="1079500" y="18510250"/>
          <a:ext cx="1714677" cy="11430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28575</colOff>
      <row>28</row>
      <rowOff>15875</rowOff>
    </from>
    <to>
      <col>2</col>
      <colOff>1655517</colOff>
      <row>28</row>
      <rowOff>1124585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14"/>
        <a:stretch xmlns:a="http://schemas.openxmlformats.org/drawingml/2006/main">
          <a:fillRect/>
        </a:stretch>
      </blipFill>
      <spPr>
        <a:xfrm xmlns:a="http://schemas.openxmlformats.org/drawingml/2006/main">
          <a:off x="1108075" y="19685000"/>
          <a:ext cx="1639642" cy="10922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</colOff>
      <row>29</row>
      <rowOff>15875</rowOff>
    </from>
    <to>
      <col>3</col>
      <colOff>20746</colOff>
      <row>30</row>
      <rowOff>0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15"/>
        <a:stretch xmlns:a="http://schemas.openxmlformats.org/drawingml/2006/main">
          <a:fillRect/>
        </a:stretch>
      </blipFill>
      <spPr>
        <a:xfrm xmlns:a="http://schemas.openxmlformats.org/drawingml/2006/main">
          <a:off x="1079501" y="20843875"/>
          <a:ext cx="1693335" cy="11303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28575</colOff>
      <row>30</row>
      <rowOff>15875</rowOff>
    </from>
    <to>
      <col>2</col>
      <colOff>1658468</colOff>
      <row>30</row>
      <rowOff>1087755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16"/>
        <a:stretch xmlns:a="http://schemas.openxmlformats.org/drawingml/2006/main">
          <a:fillRect/>
        </a:stretch>
      </blipFill>
      <spPr>
        <a:xfrm xmlns:a="http://schemas.openxmlformats.org/drawingml/2006/main">
          <a:off x="1108075" y="22002750"/>
          <a:ext cx="1619733" cy="107632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1</col>
      <colOff>762001</colOff>
      <row>31</row>
      <rowOff>15876</rowOff>
    </from>
    <to>
      <col>3</col>
      <colOff>49507</colOff>
      <row>32</row>
      <rowOff>2</rowOff>
    </to>
    <pic>
      <nvPicPr>
        <cNvPr id="25" name="Picture 2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17"/>
        <a:stretch xmlns:a="http://schemas.openxmlformats.org/drawingml/2006/main">
          <a:fillRect/>
        </a:stretch>
      </blipFill>
      <spPr>
        <a:xfrm xmlns:a="http://schemas.openxmlformats.org/drawingml/2006/main">
          <a:off x="1063626" y="23161626"/>
          <a:ext cx="1708338" cy="11430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15876</colOff>
      <row>32</row>
      <rowOff>15875</rowOff>
    </from>
    <to>
      <col>2</col>
      <colOff>1655464</colOff>
      <row>32</row>
      <rowOff>1123950</rowOff>
    </to>
    <pic>
      <nvPicPr>
        <cNvPr id="27" name="Picture 2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18"/>
        <a:stretch xmlns:a="http://schemas.openxmlformats.org/drawingml/2006/main">
          <a:fillRect/>
        </a:stretch>
      </blipFill>
      <spPr>
        <a:xfrm xmlns:a="http://schemas.openxmlformats.org/drawingml/2006/main">
          <a:off x="1095376" y="24320500"/>
          <a:ext cx="1649748" cy="109537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2</colOff>
      <row>33</row>
      <rowOff>15875</rowOff>
    </from>
    <to>
      <col>3</col>
      <colOff>125</colOff>
      <row>33</row>
      <rowOff>1143000</rowOff>
    </to>
    <pic>
      <nvPicPr>
        <cNvPr id="29" name="Picture 2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19"/>
        <a:stretch xmlns:a="http://schemas.openxmlformats.org/drawingml/2006/main">
          <a:fillRect/>
        </a:stretch>
      </blipFill>
      <spPr>
        <a:xfrm xmlns:a="http://schemas.openxmlformats.org/drawingml/2006/main">
          <a:off x="1079502" y="25479375"/>
          <a:ext cx="1682873" cy="112712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</colOff>
      <row>34</row>
      <rowOff>15876</rowOff>
    </from>
    <to>
      <col>2</col>
      <colOff>1659597</colOff>
      <row>34</row>
      <rowOff>1125856</rowOff>
    </to>
    <pic>
      <nvPicPr>
        <cNvPr id="31" name="Picture 3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20"/>
        <a:stretch xmlns:a="http://schemas.openxmlformats.org/drawingml/2006/main">
          <a:fillRect/>
        </a:stretch>
      </blipFill>
      <spPr>
        <a:xfrm xmlns:a="http://schemas.openxmlformats.org/drawingml/2006/main">
          <a:off x="1079501" y="26638251"/>
          <a:ext cx="1664041" cy="111442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15875</colOff>
      <row>35</row>
      <rowOff>0</rowOff>
    </from>
    <to>
      <col>3</col>
      <colOff>57335</colOff>
      <row>35</row>
      <rowOff>1143000</rowOff>
    </to>
    <pic>
      <nvPicPr>
        <cNvPr id="33" name="Picture 3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21"/>
        <a:stretch xmlns:a="http://schemas.openxmlformats.org/drawingml/2006/main">
          <a:fillRect/>
        </a:stretch>
      </blipFill>
      <spPr>
        <a:xfrm xmlns:a="http://schemas.openxmlformats.org/drawingml/2006/main">
          <a:off x="1095375" y="27781250"/>
          <a:ext cx="1711510" cy="11430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38100</colOff>
      <row>36</row>
      <rowOff>12700</rowOff>
    </from>
    <to>
      <col>2</col>
      <colOff>1638300</colOff>
      <row>36</row>
      <rowOff>1079500</rowOff>
    </to>
    <pic>
      <nvPicPr>
        <cNvPr id="9" name="Slika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22"/>
        <a:stretch xmlns:a="http://schemas.openxmlformats.org/drawingml/2006/main">
          <a:fillRect/>
        </a:stretch>
      </blipFill>
      <spPr>
        <a:xfrm xmlns:a="http://schemas.openxmlformats.org/drawingml/2006/main">
          <a:off x="1104900" y="28740100"/>
          <a:ext cx="1600200" cy="10668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38100</colOff>
      <row>37</row>
      <rowOff>12701</rowOff>
    </from>
    <to>
      <col>3</col>
      <colOff>25400</colOff>
      <row>37</row>
      <rowOff>1130301</rowOff>
    </to>
    <pic>
      <nvPicPr>
        <cNvPr id="13" name="Slika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23"/>
        <a:stretch xmlns:a="http://schemas.openxmlformats.org/drawingml/2006/main">
          <a:fillRect/>
        </a:stretch>
      </blipFill>
      <spPr>
        <a:xfrm xmlns:a="http://schemas.openxmlformats.org/drawingml/2006/main">
          <a:off x="1104900" y="29895801"/>
          <a:ext cx="1676400" cy="11176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110068</colOff>
      <row>11</row>
      <rowOff>38100</rowOff>
    </from>
    <to>
      <col>3</col>
      <colOff>35985</colOff>
      <row>11</row>
      <rowOff>1117600</rowOff>
    </to>
    <pic>
      <nvPicPr>
        <cNvPr id="38" name="Slika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24"/>
        <a:stretch xmlns:a="http://schemas.openxmlformats.org/drawingml/2006/main">
          <a:fillRect/>
        </a:stretch>
      </blipFill>
      <spPr>
        <a:xfrm xmlns:a="http://schemas.openxmlformats.org/drawingml/2006/main">
          <a:off x="766235" y="3551767"/>
          <a:ext cx="1619250" cy="10795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42334</colOff>
      <row>12</row>
      <rowOff>46567</rowOff>
    </from>
    <to>
      <col>3</col>
      <colOff>6351</colOff>
      <row>12</row>
      <rowOff>1151467</rowOff>
    </to>
    <pic>
      <nvPicPr>
        <cNvPr id="39" name="Slika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25"/>
        <a:stretch xmlns:a="http://schemas.openxmlformats.org/drawingml/2006/main">
          <a:fillRect/>
        </a:stretch>
      </blipFill>
      <spPr>
        <a:xfrm xmlns:a="http://schemas.openxmlformats.org/drawingml/2006/main">
          <a:off x="698501" y="4724400"/>
          <a:ext cx="1657350" cy="11049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38100</colOff>
      <row>13</row>
      <rowOff>25400</rowOff>
    </from>
    <to>
      <col>2</col>
      <colOff>1638300</colOff>
      <row>13</row>
      <rowOff>1092200</rowOff>
    </to>
    <pic>
      <nvPicPr>
        <cNvPr id="40" name="Slika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26"/>
        <a:stretch xmlns:a="http://schemas.openxmlformats.org/drawingml/2006/main">
          <a:fillRect/>
        </a:stretch>
      </blipFill>
      <spPr>
        <a:xfrm xmlns:a="http://schemas.openxmlformats.org/drawingml/2006/main">
          <a:off x="1117600" y="40919400"/>
          <a:ext cx="1600200" cy="10668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25400</colOff>
      <row>14</row>
      <rowOff>25400</rowOff>
    </from>
    <to>
      <col>2</col>
      <colOff>1663700</colOff>
      <row>14</row>
      <rowOff>1117600</rowOff>
    </to>
    <pic>
      <nvPicPr>
        <cNvPr id="41" name="Slika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27"/>
        <a:stretch xmlns:a="http://schemas.openxmlformats.org/drawingml/2006/main">
          <a:fillRect/>
        </a:stretch>
      </blipFill>
      <spPr>
        <a:xfrm xmlns:a="http://schemas.openxmlformats.org/drawingml/2006/main">
          <a:off x="1104900" y="42083567"/>
          <a:ext cx="1638300" cy="10922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25400</colOff>
      <row>15</row>
      <rowOff>38100</rowOff>
    </from>
    <to>
      <col>2</col>
      <colOff>1644650</colOff>
      <row>15</row>
      <rowOff>1117600</rowOff>
    </to>
    <pic>
      <nvPicPr>
        <cNvPr id="42" name="Slika 2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28"/>
        <a:stretch xmlns:a="http://schemas.openxmlformats.org/drawingml/2006/main">
          <a:fillRect/>
        </a:stretch>
      </blipFill>
      <spPr>
        <a:xfrm xmlns:a="http://schemas.openxmlformats.org/drawingml/2006/main">
          <a:off x="1104900" y="43260433"/>
          <a:ext cx="1619250" cy="10795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25400</colOff>
      <row>16</row>
      <rowOff>25400</rowOff>
    </from>
    <to>
      <col>2</col>
      <colOff>1638300</colOff>
      <row>16</row>
      <rowOff>1100667</rowOff>
    </to>
    <pic>
      <nvPicPr>
        <cNvPr id="43" name="Slika 2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29"/>
        <a:stretch xmlns:a="http://schemas.openxmlformats.org/drawingml/2006/main">
          <a:fillRect/>
        </a:stretch>
      </blipFill>
      <spPr>
        <a:xfrm xmlns:a="http://schemas.openxmlformats.org/drawingml/2006/main">
          <a:off x="1104900" y="44411900"/>
          <a:ext cx="1612900" cy="107526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25400</colOff>
      <row>17</row>
      <rowOff>25400</rowOff>
    </from>
    <to>
      <col>2</col>
      <colOff>1663700</colOff>
      <row>17</row>
      <rowOff>1117600</rowOff>
    </to>
    <pic>
      <nvPicPr>
        <cNvPr id="44" name="Slika 2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30"/>
        <a:stretch xmlns:a="http://schemas.openxmlformats.org/drawingml/2006/main">
          <a:fillRect/>
        </a:stretch>
      </blipFill>
      <spPr>
        <a:xfrm xmlns:a="http://schemas.openxmlformats.org/drawingml/2006/main">
          <a:off x="1104900" y="45576067"/>
          <a:ext cx="1638300" cy="10922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18</row>
      <rowOff>12700</rowOff>
    </from>
    <to>
      <col>2</col>
      <colOff>1657350</colOff>
      <row>18</row>
      <rowOff>1117600</rowOff>
    </to>
    <pic>
      <nvPicPr>
        <cNvPr id="45" name="Slika 2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31"/>
        <a:stretch xmlns:a="http://schemas.openxmlformats.org/drawingml/2006/main">
          <a:fillRect/>
        </a:stretch>
      </blipFill>
      <spPr>
        <a:xfrm xmlns:a="http://schemas.openxmlformats.org/drawingml/2006/main">
          <a:off x="1079500" y="46727533"/>
          <a:ext cx="1657350" cy="11049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50800</colOff>
      <row>19</row>
      <rowOff>63500</rowOff>
    </from>
    <to>
      <col>2</col>
      <colOff>1625600</colOff>
      <row>19</row>
      <rowOff>1113367</rowOff>
    </to>
    <pic>
      <nvPicPr>
        <cNvPr id="46" name="Slika 3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32"/>
        <a:stretch xmlns:a="http://schemas.openxmlformats.org/drawingml/2006/main">
          <a:fillRect/>
        </a:stretch>
      </blipFill>
      <spPr>
        <a:xfrm xmlns:a="http://schemas.openxmlformats.org/drawingml/2006/main">
          <a:off x="1130300" y="47942500"/>
          <a:ext cx="1574800" cy="104986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12700</colOff>
      <row>20</row>
      <rowOff>12700</rowOff>
    </from>
    <to>
      <col>3</col>
      <colOff>0</colOff>
      <row>20</row>
      <rowOff>1130300</rowOff>
    </to>
    <pic>
      <nvPicPr>
        <cNvPr id="47" name="Slika 3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33"/>
        <a:stretch xmlns:a="http://schemas.openxmlformats.org/drawingml/2006/main">
          <a:fillRect/>
        </a:stretch>
      </blipFill>
      <spPr>
        <a:xfrm xmlns:a="http://schemas.openxmlformats.org/drawingml/2006/main">
          <a:off x="1092200" y="49055867"/>
          <a:ext cx="1680633" cy="11176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50800</colOff>
      <row>21</row>
      <rowOff>38100</rowOff>
    </from>
    <to>
      <col>2</col>
      <colOff>1651000</colOff>
      <row>21</row>
      <rowOff>1104900</rowOff>
    </to>
    <pic>
      <nvPicPr>
        <cNvPr id="48" name="Slika 3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34"/>
        <a:stretch xmlns:a="http://schemas.openxmlformats.org/drawingml/2006/main">
          <a:fillRect/>
        </a:stretch>
      </blipFill>
      <spPr>
        <a:xfrm xmlns:a="http://schemas.openxmlformats.org/drawingml/2006/main">
          <a:off x="1130300" y="50245433"/>
          <a:ext cx="1600200" cy="10668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12700</colOff>
      <row>22</row>
      <rowOff>12700</rowOff>
    </from>
    <to>
      <col>2</col>
      <colOff>1651000</colOff>
      <row>22</row>
      <rowOff>1104900</rowOff>
    </to>
    <pic>
      <nvPicPr>
        <cNvPr id="49" name="Slika 3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35"/>
        <a:stretch xmlns:a="http://schemas.openxmlformats.org/drawingml/2006/main">
          <a:fillRect/>
        </a:stretch>
      </blipFill>
      <spPr>
        <a:xfrm xmlns:a="http://schemas.openxmlformats.org/drawingml/2006/main">
          <a:off x="1092200" y="51384200"/>
          <a:ext cx="1638300" cy="10922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23</row>
      <rowOff>25400</rowOff>
    </from>
    <to>
      <col>2</col>
      <colOff>1657350</colOff>
      <row>23</row>
      <rowOff>1130300</rowOff>
    </to>
    <pic>
      <nvPicPr>
        <cNvPr id="50" name="Slika 3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36"/>
        <a:stretch xmlns:a="http://schemas.openxmlformats.org/drawingml/2006/main">
          <a:fillRect/>
        </a:stretch>
      </blipFill>
      <spPr>
        <a:xfrm xmlns:a="http://schemas.openxmlformats.org/drawingml/2006/main">
          <a:off x="1079500" y="52561067"/>
          <a:ext cx="1657350" cy="11049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3.xml><?xml version="1.0" encoding="utf-8"?>
<wsDr xmlns="http://schemas.openxmlformats.org/drawingml/2006/spreadsheetDrawing">
  <twoCellAnchor editAs="oneCell">
    <from>
      <col>2</col>
      <colOff>120228</colOff>
      <row>1</row>
      <rowOff>238890</rowOff>
    </from>
    <to>
      <col>3</col>
      <colOff>1469572</colOff>
      <row>7</row>
      <rowOff>208214</rowOff>
    </to>
    <pic>
      <nvPicPr>
        <cNvPr id="3" name="Slika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91728" y="511033"/>
          <a:ext cx="3036630" cy="143236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78</row>
      <rowOff>11545</rowOff>
    </from>
    <to>
      <col>3</col>
      <colOff>15240</colOff>
      <row>78</row>
      <rowOff>1123199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1281545" y="3810000"/>
          <a:ext cx="1679864" cy="111990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79</row>
      <rowOff>0</rowOff>
    </from>
    <to>
      <col>3</col>
      <colOff>19801</colOff>
      <row>79</row>
      <rowOff>1123200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1281545" y="4953000"/>
          <a:ext cx="1697183" cy="11314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28863</colOff>
      <row>79</row>
      <rowOff>1154544</rowOff>
    </from>
    <to>
      <col>2</col>
      <colOff>1656774</colOff>
      <row>80</row>
      <rowOff>1085274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1310408" y="6107544"/>
          <a:ext cx="1627911" cy="108527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</colOff>
      <row>81</row>
      <rowOff>0</rowOff>
    </from>
    <to>
      <col>3</col>
      <colOff>55072</colOff>
      <row>82</row>
      <rowOff>-1</rowOff>
    </to>
    <pic>
      <nvPicPr>
        <cNvPr id="17" name="Picture 1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1281546" y="7262091"/>
          <a:ext cx="1731818" cy="115454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82</row>
      <rowOff>23090</rowOff>
    </from>
    <to>
      <col>3</col>
      <colOff>15240</colOff>
      <row>82</row>
      <rowOff>1142999</rowOff>
    </to>
    <pic>
      <nvPicPr>
        <cNvPr id="21" name="Picture 2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1281545" y="8439726"/>
          <a:ext cx="1679864" cy="111990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83</row>
      <rowOff>0</rowOff>
    </from>
    <to>
      <col>3</col>
      <colOff>19799</colOff>
      <row>83</row>
      <rowOff>1123199</rowOff>
    </to>
    <pic>
      <nvPicPr>
        <cNvPr id="25" name="Picture 2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281545" y="9571182"/>
          <a:ext cx="1697181" cy="113145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84</row>
      <rowOff>11545</rowOff>
    </from>
    <to>
      <col>3</col>
      <colOff>19801</colOff>
      <row>84</row>
      <rowOff>1143000</rowOff>
    </to>
    <pic>
      <nvPicPr>
        <cNvPr id="29" name="Picture 2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281545" y="10737272"/>
          <a:ext cx="1697183" cy="11314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85</row>
      <rowOff>0</rowOff>
    </from>
    <to>
      <col>2</col>
      <colOff>1654117</colOff>
      <row>85</row>
      <rowOff>1087928</rowOff>
    </to>
    <pic>
      <nvPicPr>
        <cNvPr id="33" name="Picture 3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81545" y="11880273"/>
          <a:ext cx="1645227" cy="109681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1</col>
      <colOff>992908</colOff>
      <row>86</row>
      <rowOff>11545</rowOff>
    </from>
    <to>
      <col>2</col>
      <colOff>1660006</colOff>
      <row>86</row>
      <rowOff>1124354</rowOff>
    </to>
    <pic>
      <nvPicPr>
        <cNvPr id="37" name="Picture 3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281544" y="13046363"/>
          <a:ext cx="1662547" cy="110836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87</row>
      <rowOff>0</rowOff>
    </from>
    <to>
      <col>3</col>
      <colOff>15240</colOff>
      <row>87</row>
      <rowOff>1124354</rowOff>
    </to>
    <pic>
      <nvPicPr>
        <cNvPr id="41" name="Picture 4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81545" y="14189364"/>
          <a:ext cx="1679864" cy="111990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88</row>
      <rowOff>0</rowOff>
    </from>
    <to>
      <col>3</col>
      <colOff>15240</colOff>
      <row>88</row>
      <rowOff>1124354</rowOff>
    </to>
    <pic>
      <nvPicPr>
        <cNvPr id="45" name="Picture 4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12"/>
        <a:stretch xmlns:a="http://schemas.openxmlformats.org/drawingml/2006/main">
          <a:fillRect/>
        </a:stretch>
      </blipFill>
      <spPr>
        <a:xfrm xmlns:a="http://schemas.openxmlformats.org/drawingml/2006/main">
          <a:off x="1281545" y="15343909"/>
          <a:ext cx="1679864" cy="111990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89</row>
      <rowOff>0</rowOff>
    </from>
    <to>
      <col>2</col>
      <colOff>1660006</colOff>
      <row>89</row>
      <rowOff>1121064</rowOff>
    </to>
    <pic>
      <nvPicPr>
        <cNvPr id="49" name="Picture 4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13"/>
        <a:stretch xmlns:a="http://schemas.openxmlformats.org/drawingml/2006/main">
          <a:fillRect/>
        </a:stretch>
      </blipFill>
      <spPr>
        <a:xfrm xmlns:a="http://schemas.openxmlformats.org/drawingml/2006/main">
          <a:off x="1281545" y="16498455"/>
          <a:ext cx="1662546" cy="110836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90</row>
      <rowOff>0</rowOff>
    </from>
    <to>
      <col>3</col>
      <colOff>19801</colOff>
      <row>90</row>
      <rowOff>1123200</rowOff>
    </to>
    <pic>
      <nvPicPr>
        <cNvPr id="53" name="Picture 5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14"/>
        <a:stretch xmlns:a="http://schemas.openxmlformats.org/drawingml/2006/main">
          <a:fillRect/>
        </a:stretch>
      </blipFill>
      <spPr>
        <a:xfrm xmlns:a="http://schemas.openxmlformats.org/drawingml/2006/main">
          <a:off x="1281545" y="17653000"/>
          <a:ext cx="1697183" cy="11314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91</row>
      <rowOff>0</rowOff>
    </from>
    <to>
      <col>3</col>
      <colOff>55072</colOff>
      <row>92</row>
      <rowOff>2</rowOff>
    </to>
    <pic>
      <nvPicPr>
        <cNvPr id="57" name="Picture 5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15"/>
        <a:stretch xmlns:a="http://schemas.openxmlformats.org/drawingml/2006/main">
          <a:fillRect/>
        </a:stretch>
      </blipFill>
      <spPr>
        <a:xfrm xmlns:a="http://schemas.openxmlformats.org/drawingml/2006/main">
          <a:off x="1281545" y="18807545"/>
          <a:ext cx="1731819" cy="115454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11545</colOff>
      <row>92</row>
      <rowOff>0</rowOff>
    </from>
    <to>
      <col>2</col>
      <colOff>1656772</colOff>
      <row>92</row>
      <rowOff>1087928</rowOff>
    </to>
    <pic>
      <nvPicPr>
        <cNvPr id="61" name="Picture 6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16"/>
        <a:stretch xmlns:a="http://schemas.openxmlformats.org/drawingml/2006/main">
          <a:fillRect/>
        </a:stretch>
      </blipFill>
      <spPr>
        <a:xfrm xmlns:a="http://schemas.openxmlformats.org/drawingml/2006/main">
          <a:off x="1293090" y="19962091"/>
          <a:ext cx="1645227" cy="109681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93</row>
      <rowOff>0</rowOff>
    </from>
    <to>
      <col>2</col>
      <colOff>1654119</colOff>
      <row>93</row>
      <rowOff>1087929</rowOff>
    </to>
    <pic>
      <nvPicPr>
        <cNvPr id="65" name="Picture 6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17"/>
        <a:stretch xmlns:a="http://schemas.openxmlformats.org/drawingml/2006/main">
          <a:fillRect/>
        </a:stretch>
      </blipFill>
      <spPr>
        <a:xfrm xmlns:a="http://schemas.openxmlformats.org/drawingml/2006/main">
          <a:off x="1281545" y="21116636"/>
          <a:ext cx="1645229" cy="109681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94</row>
      <rowOff>0</rowOff>
    </from>
    <to>
      <col>3</col>
      <colOff>15240</colOff>
      <row>94</row>
      <rowOff>1124354</rowOff>
    </to>
    <pic>
      <nvPicPr>
        <cNvPr id="67" name="Picture 6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18"/>
        <a:stretch xmlns:a="http://schemas.openxmlformats.org/drawingml/2006/main">
          <a:fillRect/>
        </a:stretch>
      </blipFill>
      <spPr>
        <a:xfrm xmlns:a="http://schemas.openxmlformats.org/drawingml/2006/main">
          <a:off x="1281545" y="22271182"/>
          <a:ext cx="1679864" cy="111990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95</row>
      <rowOff>0</rowOff>
    </from>
    <to>
      <col>3</col>
      <colOff>55072</colOff>
      <row>96</row>
      <rowOff>1</rowOff>
    </to>
    <pic>
      <nvPicPr>
        <cNvPr id="69" name="Picture 6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19"/>
        <a:stretch xmlns:a="http://schemas.openxmlformats.org/drawingml/2006/main">
          <a:fillRect/>
        </a:stretch>
      </blipFill>
      <spPr>
        <a:xfrm xmlns:a="http://schemas.openxmlformats.org/drawingml/2006/main">
          <a:off x="1281545" y="23425727"/>
          <a:ext cx="1731819" cy="115454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96</row>
      <rowOff>0</rowOff>
    </from>
    <to>
      <col>2</col>
      <colOff>1653540</colOff>
      <row>96</row>
      <rowOff>1087967</rowOff>
    </to>
    <pic>
      <nvPicPr>
        <cNvPr id="71" name="Picture 7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20"/>
        <a:stretch xmlns:a="http://schemas.openxmlformats.org/drawingml/2006/main">
          <a:fillRect/>
        </a:stretch>
      </blipFill>
      <spPr>
        <a:xfrm xmlns:a="http://schemas.openxmlformats.org/drawingml/2006/main">
          <a:off x="1281545" y="24580273"/>
          <a:ext cx="1651000" cy="110066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98</row>
      <rowOff>0</rowOff>
    </from>
    <to>
      <col>3</col>
      <colOff>19799</colOff>
      <row>98</row>
      <rowOff>1123199</rowOff>
    </to>
    <pic>
      <nvPicPr>
        <cNvPr id="75" name="Picture 7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21"/>
        <a:stretch xmlns:a="http://schemas.openxmlformats.org/drawingml/2006/main">
          <a:fillRect/>
        </a:stretch>
      </blipFill>
      <spPr>
        <a:xfrm xmlns:a="http://schemas.openxmlformats.org/drawingml/2006/main">
          <a:off x="1281545" y="26889364"/>
          <a:ext cx="1697181" cy="113145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99</row>
      <rowOff>0</rowOff>
    </from>
    <to>
      <col>3</col>
      <colOff>18068</colOff>
      <row>99</row>
      <rowOff>1143000</rowOff>
    </to>
    <pic>
      <nvPicPr>
        <cNvPr id="77" name="Picture 7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22"/>
        <a:stretch xmlns:a="http://schemas.openxmlformats.org/drawingml/2006/main">
          <a:fillRect/>
        </a:stretch>
      </blipFill>
      <spPr>
        <a:xfrm xmlns:a="http://schemas.openxmlformats.org/drawingml/2006/main">
          <a:off x="1281545" y="28043909"/>
          <a:ext cx="1714500" cy="11430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100</row>
      <rowOff>0</rowOff>
    </from>
    <to>
      <col>3</col>
      <colOff>19799</colOff>
      <row>100</row>
      <rowOff>1123199</rowOff>
    </to>
    <pic>
      <nvPicPr>
        <cNvPr id="79" name="Picture 7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23"/>
        <a:stretch xmlns:a="http://schemas.openxmlformats.org/drawingml/2006/main">
          <a:fillRect/>
        </a:stretch>
      </blipFill>
      <spPr>
        <a:xfrm xmlns:a="http://schemas.openxmlformats.org/drawingml/2006/main">
          <a:off x="1281545" y="29198455"/>
          <a:ext cx="1697181" cy="113145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101</row>
      <rowOff>0</rowOff>
    </from>
    <to>
      <col>3</col>
      <colOff>15240</colOff>
      <row>101</row>
      <rowOff>1124354</rowOff>
    </to>
    <pic>
      <nvPicPr>
        <cNvPr id="81" name="Picture 8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24"/>
        <a:stretch xmlns:a="http://schemas.openxmlformats.org/drawingml/2006/main">
          <a:fillRect/>
        </a:stretch>
      </blipFill>
      <spPr>
        <a:xfrm xmlns:a="http://schemas.openxmlformats.org/drawingml/2006/main">
          <a:off x="1281545" y="30353000"/>
          <a:ext cx="1679864" cy="111990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102</row>
      <rowOff>0</rowOff>
    </from>
    <to>
      <col>3</col>
      <colOff>19801</colOff>
      <row>102</row>
      <rowOff>1123200</rowOff>
    </to>
    <pic>
      <nvPicPr>
        <cNvPr id="83" name="Picture 8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25"/>
        <a:stretch xmlns:a="http://schemas.openxmlformats.org/drawingml/2006/main">
          <a:fillRect/>
        </a:stretch>
      </blipFill>
      <spPr>
        <a:xfrm xmlns:a="http://schemas.openxmlformats.org/drawingml/2006/main">
          <a:off x="1281545" y="31507545"/>
          <a:ext cx="1697183" cy="11314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103</row>
      <rowOff>0</rowOff>
    </from>
    <to>
      <col>3</col>
      <colOff>55071</colOff>
      <row>104</row>
      <rowOff>-1</rowOff>
    </to>
    <pic>
      <nvPicPr>
        <cNvPr id="85" name="Picture 8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26"/>
        <a:stretch xmlns:a="http://schemas.openxmlformats.org/drawingml/2006/main">
          <a:fillRect/>
        </a:stretch>
      </blipFill>
      <spPr>
        <a:xfrm xmlns:a="http://schemas.openxmlformats.org/drawingml/2006/main">
          <a:off x="1281545" y="32662091"/>
          <a:ext cx="1731818" cy="115454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104</row>
      <rowOff>0</rowOff>
    </from>
    <to>
      <col>3</col>
      <colOff>15240</colOff>
      <row>104</row>
      <rowOff>1124354</rowOff>
    </to>
    <pic>
      <nvPicPr>
        <cNvPr id="87" name="Picture 8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27"/>
        <a:stretch xmlns:a="http://schemas.openxmlformats.org/drawingml/2006/main">
          <a:fillRect/>
        </a:stretch>
      </blipFill>
      <spPr>
        <a:xfrm xmlns:a="http://schemas.openxmlformats.org/drawingml/2006/main">
          <a:off x="1281545" y="33816636"/>
          <a:ext cx="1679864" cy="111990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105</row>
      <rowOff>0</rowOff>
    </from>
    <to>
      <col>3</col>
      <colOff>55071</colOff>
      <row>106</row>
      <rowOff>1</rowOff>
    </to>
    <pic>
      <nvPicPr>
        <cNvPr id="89" name="Picture 8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28"/>
        <a:stretch xmlns:a="http://schemas.openxmlformats.org/drawingml/2006/main">
          <a:fillRect/>
        </a:stretch>
      </blipFill>
      <spPr>
        <a:xfrm xmlns:a="http://schemas.openxmlformats.org/drawingml/2006/main">
          <a:off x="1281545" y="34971182"/>
          <a:ext cx="1731818" cy="115454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106</row>
      <rowOff>0</rowOff>
    </from>
    <to>
      <col>2</col>
      <colOff>1660006</colOff>
      <row>106</row>
      <rowOff>1121064</rowOff>
    </to>
    <pic>
      <nvPicPr>
        <cNvPr id="91" name="Picture 9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29"/>
        <a:stretch xmlns:a="http://schemas.openxmlformats.org/drawingml/2006/main">
          <a:fillRect/>
        </a:stretch>
      </blipFill>
      <spPr>
        <a:xfrm xmlns:a="http://schemas.openxmlformats.org/drawingml/2006/main">
          <a:off x="1281545" y="36125727"/>
          <a:ext cx="1662546" cy="110836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107</row>
      <rowOff>0</rowOff>
    </from>
    <to>
      <col>3</col>
      <colOff>18068</colOff>
      <row>107</row>
      <rowOff>1143000</rowOff>
    </to>
    <pic>
      <nvPicPr>
        <cNvPr id="93" name="Picture 9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30"/>
        <a:stretch xmlns:a="http://schemas.openxmlformats.org/drawingml/2006/main">
          <a:fillRect/>
        </a:stretch>
      </blipFill>
      <spPr>
        <a:xfrm xmlns:a="http://schemas.openxmlformats.org/drawingml/2006/main">
          <a:off x="1281545" y="37280273"/>
          <a:ext cx="1714500" cy="11430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108</row>
      <rowOff>0</rowOff>
    </from>
    <to>
      <col>3</col>
      <colOff>19801</colOff>
      <row>108</row>
      <rowOff>1123200</rowOff>
    </to>
    <pic>
      <nvPicPr>
        <cNvPr id="95" name="Picture 9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31"/>
        <a:stretch xmlns:a="http://schemas.openxmlformats.org/drawingml/2006/main">
          <a:fillRect/>
        </a:stretch>
      </blipFill>
      <spPr>
        <a:xfrm xmlns:a="http://schemas.openxmlformats.org/drawingml/2006/main">
          <a:off x="1281545" y="38434818"/>
          <a:ext cx="1697183" cy="11314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34635</colOff>
      <row>97</row>
      <rowOff>0</rowOff>
    </from>
    <to>
      <col>3</col>
      <colOff>3173</colOff>
      <row>97</row>
      <rowOff>1087928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32"/>
        <a:stretch xmlns:a="http://schemas.openxmlformats.org/drawingml/2006/main">
          <a:fillRect/>
        </a:stretch>
      </blipFill>
      <spPr>
        <a:xfrm xmlns:a="http://schemas.openxmlformats.org/drawingml/2006/main">
          <a:off x="1316180" y="25734818"/>
          <a:ext cx="1645227" cy="109681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21166</colOff>
      <row>43</row>
      <rowOff>52916</rowOff>
    </from>
    <to>
      <col>2</col>
      <colOff>1640579</colOff>
      <row>43</row>
      <rowOff>1135591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33"/>
        <a:stretch xmlns:a="http://schemas.openxmlformats.org/drawingml/2006/main">
          <a:fillRect/>
        </a:stretch>
      </blipFill>
      <spPr>
        <a:xfrm xmlns:a="http://schemas.openxmlformats.org/drawingml/2006/main">
          <a:off x="1312333" y="41454916"/>
          <a:ext cx="1619413" cy="10795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15875</colOff>
      <row>44</row>
      <rowOff>1</rowOff>
    </from>
    <to>
      <col>2</col>
      <colOff>1665266</colOff>
      <row>44</row>
      <rowOff>1098550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34"/>
        <a:stretch xmlns:a="http://schemas.openxmlformats.org/drawingml/2006/main">
          <a:fillRect/>
        </a:stretch>
      </blipFill>
      <spPr>
        <a:xfrm xmlns:a="http://schemas.openxmlformats.org/drawingml/2006/main">
          <a:off x="619125" y="42719626"/>
          <a:ext cx="1649391" cy="10921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15877</colOff>
      <row>45</row>
      <rowOff>15876</rowOff>
    </from>
    <to>
      <col>3</col>
      <colOff>2972</colOff>
      <row>45</row>
      <rowOff>1133476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35"/>
        <a:stretch xmlns:a="http://schemas.openxmlformats.org/drawingml/2006/main">
          <a:fillRect/>
        </a:stretch>
      </blipFill>
      <spPr>
        <a:xfrm xmlns:a="http://schemas.openxmlformats.org/drawingml/2006/main">
          <a:off x="619127" y="43894376"/>
          <a:ext cx="1669845" cy="11112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</colOff>
      <row>46</row>
      <rowOff>31750</rowOff>
    </from>
    <to>
      <col>2</col>
      <colOff>1668407</colOff>
      <row>46</row>
      <rowOff>1152525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36"/>
        <a:stretch xmlns:a="http://schemas.openxmlformats.org/drawingml/2006/main">
          <a:fillRect/>
        </a:stretch>
      </blipFill>
      <spPr>
        <a:xfrm xmlns:a="http://schemas.openxmlformats.org/drawingml/2006/main">
          <a:off x="603251" y="45069125"/>
          <a:ext cx="1668406" cy="11176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47</row>
      <rowOff>15875</rowOff>
    </from>
    <to>
      <col>3</col>
      <colOff>6490</colOff>
      <row>47</row>
      <rowOff>1152525</rowOff>
    </to>
    <pic>
      <nvPicPr>
        <cNvPr id="16" name="Picture 1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37"/>
        <a:stretch xmlns:a="http://schemas.openxmlformats.org/drawingml/2006/main">
          <a:fillRect/>
        </a:stretch>
      </blipFill>
      <spPr>
        <a:xfrm xmlns:a="http://schemas.openxmlformats.org/drawingml/2006/main">
          <a:off x="603250" y="46212125"/>
          <a:ext cx="1689240" cy="11303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</colOff>
      <row>48</row>
      <rowOff>31751</rowOff>
    </from>
    <to>
      <col>2</col>
      <colOff>1668421</colOff>
      <row>48</row>
      <rowOff>1152526</rowOff>
    </to>
    <pic>
      <nvPicPr>
        <cNvPr id="19" name="Picture 1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38"/>
        <a:stretch xmlns:a="http://schemas.openxmlformats.org/drawingml/2006/main">
          <a:fillRect/>
        </a:stretch>
      </blipFill>
      <spPr>
        <a:xfrm xmlns:a="http://schemas.openxmlformats.org/drawingml/2006/main">
          <a:off x="603251" y="47386876"/>
          <a:ext cx="1668420" cy="11176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15876</colOff>
      <row>49</row>
      <rowOff>28575</rowOff>
    </from>
    <to>
      <col>2</col>
      <colOff>1669987</colOff>
      <row>49</row>
      <rowOff>1133475</rowOff>
    </to>
    <pic>
      <nvPicPr>
        <cNvPr id="22" name="Picture 2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39"/>
        <a:stretch xmlns:a="http://schemas.openxmlformats.org/drawingml/2006/main">
          <a:fillRect/>
        </a:stretch>
      </blipFill>
      <spPr>
        <a:xfrm xmlns:a="http://schemas.openxmlformats.org/drawingml/2006/main">
          <a:off x="619126" y="48542575"/>
          <a:ext cx="1647761" cy="110172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28576</colOff>
      <row>50</row>
      <rowOff>15875</rowOff>
    </from>
    <to>
      <col>2</col>
      <colOff>1649330</colOff>
      <row>50</row>
      <rowOff>1092200</rowOff>
    </to>
    <pic>
      <nvPicPr>
        <cNvPr id="24" name="Picture 2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40"/>
        <a:stretch xmlns:a="http://schemas.openxmlformats.org/drawingml/2006/main">
          <a:fillRect/>
        </a:stretch>
      </blipFill>
      <spPr>
        <a:xfrm xmlns:a="http://schemas.openxmlformats.org/drawingml/2006/main">
          <a:off x="631826" y="49688750"/>
          <a:ext cx="1620754" cy="107632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</colOff>
      <row>51</row>
      <rowOff>15875</rowOff>
    </from>
    <to>
      <col>3</col>
      <colOff>6660</colOff>
      <row>51</row>
      <rowOff>1152525</rowOff>
    </to>
    <pic>
      <nvPicPr>
        <cNvPr id="27" name="Picture 2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41"/>
        <a:stretch xmlns:a="http://schemas.openxmlformats.org/drawingml/2006/main">
          <a:fillRect/>
        </a:stretch>
      </blipFill>
      <spPr>
        <a:xfrm xmlns:a="http://schemas.openxmlformats.org/drawingml/2006/main">
          <a:off x="603251" y="50847625"/>
          <a:ext cx="1689409" cy="11303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</colOff>
      <row>52</row>
      <rowOff>31751</rowOff>
    </from>
    <to>
      <col>2</col>
      <colOff>1668743</colOff>
      <row>52</row>
      <rowOff>1152526</rowOff>
    </to>
    <pic>
      <nvPicPr>
        <cNvPr id="30" name="Picture 2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42"/>
        <a:stretch xmlns:a="http://schemas.openxmlformats.org/drawingml/2006/main">
          <a:fillRect/>
        </a:stretch>
      </blipFill>
      <spPr>
        <a:xfrm xmlns:a="http://schemas.openxmlformats.org/drawingml/2006/main">
          <a:off x="603251" y="52022376"/>
          <a:ext cx="1668742" cy="11176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15875</colOff>
      <row>53</row>
      <rowOff>15875</rowOff>
    </from>
    <to>
      <col>3</col>
      <colOff>6783</colOff>
      <row>53</row>
      <rowOff>1133475</rowOff>
    </to>
    <pic>
      <nvPicPr>
        <cNvPr id="32" name="Picture 3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43"/>
        <a:stretch xmlns:a="http://schemas.openxmlformats.org/drawingml/2006/main">
          <a:fillRect/>
        </a:stretch>
      </blipFill>
      <spPr>
        <a:xfrm xmlns:a="http://schemas.openxmlformats.org/drawingml/2006/main">
          <a:off x="619125" y="53165375"/>
          <a:ext cx="1673658" cy="11176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28575</colOff>
      <row>54</row>
      <rowOff>15876</rowOff>
    </from>
    <to>
      <col>2</col>
      <colOff>1649480</colOff>
      <row>54</row>
      <rowOff>1092201</rowOff>
    </to>
    <pic>
      <nvPicPr>
        <cNvPr id="35" name="Picture 3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44"/>
        <a:stretch xmlns:a="http://schemas.openxmlformats.org/drawingml/2006/main">
          <a:fillRect/>
        </a:stretch>
      </blipFill>
      <spPr>
        <a:xfrm xmlns:a="http://schemas.openxmlformats.org/drawingml/2006/main">
          <a:off x="631825" y="54324251"/>
          <a:ext cx="1620905" cy="107632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15876</colOff>
      <row>55</row>
      <rowOff>15875</rowOff>
    </from>
    <to>
      <col>3</col>
      <colOff>31717</colOff>
      <row>55</row>
      <rowOff>1149350</rowOff>
    </to>
    <pic>
      <nvPicPr>
        <cNvPr id="38" name="Picture 3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45"/>
        <a:stretch xmlns:a="http://schemas.openxmlformats.org/drawingml/2006/main">
          <a:fillRect/>
        </a:stretch>
      </blipFill>
      <spPr>
        <a:xfrm xmlns:a="http://schemas.openxmlformats.org/drawingml/2006/main">
          <a:off x="619126" y="55483125"/>
          <a:ext cx="1692241" cy="113347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</colOff>
      <row>56</row>
      <rowOff>15875</rowOff>
    </from>
    <to>
      <col>2</col>
      <colOff>1665586</colOff>
      <row>56</row>
      <rowOff>1130300</rowOff>
    </to>
    <pic>
      <nvPicPr>
        <cNvPr id="40" name="Picture 3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46"/>
        <a:stretch xmlns:a="http://schemas.openxmlformats.org/drawingml/2006/main">
          <a:fillRect/>
        </a:stretch>
      </blipFill>
      <spPr>
        <a:xfrm xmlns:a="http://schemas.openxmlformats.org/drawingml/2006/main">
          <a:off x="603251" y="56642000"/>
          <a:ext cx="1665585" cy="111442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15875</colOff>
      <row>57</row>
      <rowOff>15875</rowOff>
    </from>
    <to>
      <col>2</col>
      <colOff>1668266</colOff>
      <row>57</row>
      <rowOff>1111250</rowOff>
    </to>
    <pic>
      <nvPicPr>
        <cNvPr id="43" name="Picture 4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47"/>
        <a:stretch xmlns:a="http://schemas.openxmlformats.org/drawingml/2006/main">
          <a:fillRect/>
        </a:stretch>
      </blipFill>
      <spPr>
        <a:xfrm xmlns:a="http://schemas.openxmlformats.org/drawingml/2006/main">
          <a:off x="619125" y="57800875"/>
          <a:ext cx="1646041" cy="109537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28575</colOff>
      <row>58</row>
      <rowOff>31750</rowOff>
    </from>
    <to>
      <col>2</col>
      <colOff>1628991</colOff>
      <row>58</row>
      <rowOff>1095375</rowOff>
    </to>
    <pic>
      <nvPicPr>
        <cNvPr id="46" name="Picture 4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48"/>
        <a:stretch xmlns:a="http://schemas.openxmlformats.org/drawingml/2006/main">
          <a:fillRect/>
        </a:stretch>
      </blipFill>
      <spPr>
        <a:xfrm xmlns:a="http://schemas.openxmlformats.org/drawingml/2006/main">
          <a:off x="631825" y="58975625"/>
          <a:ext cx="1600416" cy="10604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1</col>
      <colOff>298449</colOff>
      <row>59</row>
      <rowOff>27214</rowOff>
    </from>
    <to>
      <col>2</col>
      <colOff>1676993</colOff>
      <row>60</row>
      <rowOff>7257</rowOff>
    </to>
    <pic>
      <nvPicPr>
        <cNvPr id="48" name="Picture 4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49"/>
        <a:stretch xmlns:a="http://schemas.openxmlformats.org/drawingml/2006/main">
          <a:fillRect/>
        </a:stretch>
      </blipFill>
      <spPr>
        <a:xfrm xmlns:a="http://schemas.openxmlformats.org/drawingml/2006/main">
          <a:off x="597806" y="60021107"/>
          <a:ext cx="1677901" cy="1136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15875</colOff>
      <row>60</row>
      <rowOff>60777</rowOff>
    </from>
    <to>
      <col>2</col>
      <colOff>1670305</colOff>
      <row>61</row>
      <rowOff>2720</rowOff>
    </to>
    <pic>
      <nvPicPr>
        <cNvPr id="51" name="Picture 5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50"/>
        <a:stretch xmlns:a="http://schemas.openxmlformats.org/drawingml/2006/main">
          <a:fillRect/>
        </a:stretch>
      </blipFill>
      <spPr>
        <a:xfrm xmlns:a="http://schemas.openxmlformats.org/drawingml/2006/main">
          <a:off x="614589" y="61211277"/>
          <a:ext cx="1654430" cy="10985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1</col>
      <colOff>294370</colOff>
      <row>61</row>
      <rowOff>27215</rowOff>
    </from>
    <to>
      <col>2</col>
      <colOff>1669526</colOff>
      <row>61</row>
      <rowOff>1116240</rowOff>
    </to>
    <pic>
      <nvPicPr>
        <cNvPr id="54" name="Picture 5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51"/>
        <a:stretch xmlns:a="http://schemas.openxmlformats.org/drawingml/2006/main">
          <a:fillRect/>
        </a:stretch>
      </blipFill>
      <spPr>
        <a:xfrm xmlns:a="http://schemas.openxmlformats.org/drawingml/2006/main">
          <a:off x="593727" y="62334322"/>
          <a:ext cx="1674513" cy="108902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1</col>
      <colOff>276589</colOff>
      <row>67</row>
      <rowOff>19279</rowOff>
    </from>
    <to>
      <col>3</col>
      <colOff>9274</colOff>
      <row>68</row>
      <rowOff>0</rowOff>
    </to>
    <pic>
      <nvPicPr>
        <cNvPr id="56" name="Picture 5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52"/>
        <a:stretch xmlns:a="http://schemas.openxmlformats.org/drawingml/2006/main">
          <a:fillRect/>
        </a:stretch>
      </blipFill>
      <spPr>
        <a:xfrm xmlns:a="http://schemas.openxmlformats.org/drawingml/2006/main">
          <a:off x="562339" y="68898636"/>
          <a:ext cx="1705721" cy="1137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62</row>
      <rowOff>0</rowOff>
    </from>
    <to>
      <col>2</col>
      <colOff>1657350</colOff>
      <row>62</row>
      <rowOff>1104900</rowOff>
    </to>
    <pic>
      <nvPicPr>
        <cNvPr id="2" name="Slika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53"/>
        <a:stretch xmlns:a="http://schemas.openxmlformats.org/drawingml/2006/main">
          <a:fillRect/>
        </a:stretch>
      </blipFill>
      <spPr>
        <a:xfrm xmlns:a="http://schemas.openxmlformats.org/drawingml/2006/main">
          <a:off x="579120" y="62781180"/>
          <a:ext cx="1657350" cy="11049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63</row>
      <rowOff>0</rowOff>
    </from>
    <to>
      <col>3</col>
      <colOff>6350</colOff>
      <row>63</row>
      <rowOff>1130300</rowOff>
    </to>
    <pic>
      <nvPicPr>
        <cNvPr id="7" name="Slika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54"/>
        <a:stretch xmlns:a="http://schemas.openxmlformats.org/drawingml/2006/main">
          <a:fillRect/>
        </a:stretch>
      </blipFill>
      <spPr>
        <a:xfrm xmlns:a="http://schemas.openxmlformats.org/drawingml/2006/main">
          <a:off x="579120" y="63931800"/>
          <a:ext cx="1690370" cy="11303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25400</colOff>
      <row>64</row>
      <rowOff>12700</rowOff>
    </from>
    <to>
      <col>2</col>
      <colOff>1663700</colOff>
      <row>64</row>
      <rowOff>1104900</rowOff>
    </to>
    <pic>
      <nvPicPr>
        <cNvPr id="10" name="Slika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55"/>
        <a:stretch xmlns:a="http://schemas.openxmlformats.org/drawingml/2006/main">
          <a:fillRect/>
        </a:stretch>
      </blipFill>
      <spPr>
        <a:xfrm xmlns:a="http://schemas.openxmlformats.org/drawingml/2006/main">
          <a:off x="604520" y="65095120"/>
          <a:ext cx="1638300" cy="10922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65</row>
      <rowOff>0</rowOff>
    </from>
    <to>
      <col>2</col>
      <colOff>1676400</colOff>
      <row>65</row>
      <rowOff>1117600</rowOff>
    </to>
    <pic>
      <nvPicPr>
        <cNvPr id="12" name="Slika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56"/>
        <a:stretch xmlns:a="http://schemas.openxmlformats.org/drawingml/2006/main">
          <a:fillRect/>
        </a:stretch>
      </blipFill>
      <spPr>
        <a:xfrm xmlns:a="http://schemas.openxmlformats.org/drawingml/2006/main">
          <a:off x="579120" y="66233040"/>
          <a:ext cx="1676400" cy="11176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25400</colOff>
      <row>66</row>
      <rowOff>38100</rowOff>
    </from>
    <to>
      <col>2</col>
      <colOff>1644650</colOff>
      <row>66</row>
      <rowOff>1117600</rowOff>
    </to>
    <pic>
      <nvPicPr>
        <cNvPr id="15" name="Slika 1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57"/>
        <a:stretch xmlns:a="http://schemas.openxmlformats.org/drawingml/2006/main">
          <a:fillRect/>
        </a:stretch>
      </blipFill>
      <spPr>
        <a:xfrm xmlns:a="http://schemas.openxmlformats.org/drawingml/2006/main">
          <a:off x="604520" y="67421760"/>
          <a:ext cx="1619250" cy="10795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12700</colOff>
      <row>68</row>
      <rowOff>12700</rowOff>
    </from>
    <to>
      <col>2</col>
      <colOff>1651000</colOff>
      <row>68</row>
      <rowOff>1104900</rowOff>
    </to>
    <pic>
      <nvPicPr>
        <cNvPr id="20" name="Slika 1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58"/>
        <a:stretch xmlns:a="http://schemas.openxmlformats.org/drawingml/2006/main">
          <a:fillRect/>
        </a:stretch>
      </blipFill>
      <spPr>
        <a:xfrm xmlns:a="http://schemas.openxmlformats.org/drawingml/2006/main">
          <a:off x="591820" y="69697600"/>
          <a:ext cx="1638300" cy="10922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25400</colOff>
      <row>69</row>
      <rowOff>12700</rowOff>
    </from>
    <to>
      <col>2</col>
      <colOff>1676400</colOff>
      <row>69</row>
      <rowOff>1113367</rowOff>
    </to>
    <pic>
      <nvPicPr>
        <cNvPr id="23" name="Slika 2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59"/>
        <a:stretch xmlns:a="http://schemas.openxmlformats.org/drawingml/2006/main">
          <a:fillRect/>
        </a:stretch>
      </blipFill>
      <spPr>
        <a:xfrm xmlns:a="http://schemas.openxmlformats.org/drawingml/2006/main">
          <a:off x="604520" y="70848220"/>
          <a:ext cx="1651000" cy="110066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25400</colOff>
      <row>70</row>
      <rowOff>25400</rowOff>
    </from>
    <to>
      <col>2</col>
      <colOff>1663700</colOff>
      <row>70</row>
      <rowOff>1117600</rowOff>
    </to>
    <pic>
      <nvPicPr>
        <cNvPr id="26" name="Slika 2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60"/>
        <a:stretch xmlns:a="http://schemas.openxmlformats.org/drawingml/2006/main">
          <a:fillRect/>
        </a:stretch>
      </blipFill>
      <spPr>
        <a:xfrm xmlns:a="http://schemas.openxmlformats.org/drawingml/2006/main">
          <a:off x="604520" y="72011540"/>
          <a:ext cx="1638300" cy="10922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71</row>
      <rowOff>0</rowOff>
    </from>
    <to>
      <col>2</col>
      <colOff>1676400</colOff>
      <row>71</row>
      <rowOff>1117600</rowOff>
    </to>
    <pic>
      <nvPicPr>
        <cNvPr id="28" name="Slika 2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61"/>
        <a:stretch xmlns:a="http://schemas.openxmlformats.org/drawingml/2006/main">
          <a:fillRect/>
        </a:stretch>
      </blipFill>
      <spPr>
        <a:xfrm xmlns:a="http://schemas.openxmlformats.org/drawingml/2006/main">
          <a:off x="579120" y="73136760"/>
          <a:ext cx="1676400" cy="11176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72</row>
      <rowOff>0</rowOff>
    </from>
    <to>
      <col>2</col>
      <colOff>1657350</colOff>
      <row>72</row>
      <rowOff>1104900</rowOff>
    </to>
    <pic>
      <nvPicPr>
        <cNvPr id="31" name="Slika 3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62"/>
        <a:stretch xmlns:a="http://schemas.openxmlformats.org/drawingml/2006/main">
          <a:fillRect/>
        </a:stretch>
      </blipFill>
      <spPr>
        <a:xfrm xmlns:a="http://schemas.openxmlformats.org/drawingml/2006/main">
          <a:off x="579120" y="74287380"/>
          <a:ext cx="1657350" cy="11049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0</colOff>
      <row>73</row>
      <rowOff>0</rowOff>
    </from>
    <to>
      <col>2</col>
      <colOff>1676400</colOff>
      <row>73</row>
      <rowOff>1117600</rowOff>
    </to>
    <pic>
      <nvPicPr>
        <cNvPr id="34" name="Slika 3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63"/>
        <a:stretch xmlns:a="http://schemas.openxmlformats.org/drawingml/2006/main">
          <a:fillRect/>
        </a:stretch>
      </blipFill>
      <spPr>
        <a:xfrm xmlns:a="http://schemas.openxmlformats.org/drawingml/2006/main">
          <a:off x="579120" y="75438000"/>
          <a:ext cx="1676400" cy="11176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25400</colOff>
      <row>74</row>
      <rowOff>12700</rowOff>
    </from>
    <to>
      <col>2</col>
      <colOff>1663700</colOff>
      <row>74</row>
      <rowOff>1104900</rowOff>
    </to>
    <pic>
      <nvPicPr>
        <cNvPr id="36" name="Slika 3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64"/>
        <a:stretch xmlns:a="http://schemas.openxmlformats.org/drawingml/2006/main">
          <a:fillRect/>
        </a:stretch>
      </blipFill>
      <spPr>
        <a:xfrm xmlns:a="http://schemas.openxmlformats.org/drawingml/2006/main">
          <a:off x="604520" y="76601320"/>
          <a:ext cx="1638300" cy="10922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12700</colOff>
      <row>75</row>
      <rowOff>12700</rowOff>
    </from>
    <to>
      <col>3</col>
      <colOff>0</colOff>
      <row>75</row>
      <rowOff>1130300</rowOff>
    </to>
    <pic>
      <nvPicPr>
        <cNvPr id="39" name="Slika 3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65"/>
        <a:stretch xmlns:a="http://schemas.openxmlformats.org/drawingml/2006/main">
          <a:fillRect/>
        </a:stretch>
      </blipFill>
      <spPr>
        <a:xfrm xmlns:a="http://schemas.openxmlformats.org/drawingml/2006/main">
          <a:off x="591820" y="77751940"/>
          <a:ext cx="1671320" cy="11176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156308</colOff>
      <row>11</row>
      <rowOff>39077</rowOff>
    </from>
    <to>
      <col>2</col>
      <colOff>1591879</colOff>
      <row>11</row>
      <rowOff>996462</rowOff>
    </to>
    <pic>
      <nvPicPr>
        <cNvPr id="18" name="Picture 1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66"/>
        <a:stretch xmlns:a="http://schemas.openxmlformats.org/drawingml/2006/main">
          <a:fillRect/>
        </a:stretch>
      </blipFill>
      <spPr>
        <a:xfrm xmlns:a="http://schemas.openxmlformats.org/drawingml/2006/main">
          <a:off x="742462" y="3477846"/>
          <a:ext cx="1435571" cy="95738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78154</colOff>
      <row>12</row>
      <rowOff>19539</rowOff>
    </from>
    <to>
      <col>2</col>
      <colOff>1631461</colOff>
      <row>12</row>
      <rowOff>1055077</rowOff>
    </to>
    <pic>
      <nvPicPr>
        <cNvPr id="42" name="Picture 4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67"/>
        <a:stretch xmlns:a="http://schemas.openxmlformats.org/drawingml/2006/main">
          <a:fillRect/>
        </a:stretch>
      </blipFill>
      <spPr>
        <a:xfrm xmlns:a="http://schemas.openxmlformats.org/drawingml/2006/main">
          <a:off x="664308" y="4611077"/>
          <a:ext cx="1553307" cy="10355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58615</colOff>
      <row>13</row>
      <rowOff>58615</rowOff>
    </from>
    <to>
      <col>2</col>
      <colOff>1611924</colOff>
      <row>13</row>
      <rowOff>1094154</rowOff>
    </to>
    <pic>
      <nvPicPr>
        <cNvPr id="44" name="Picture 4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68"/>
        <a:stretch xmlns:a="http://schemas.openxmlformats.org/drawingml/2006/main">
          <a:fillRect/>
        </a:stretch>
      </blipFill>
      <spPr>
        <a:xfrm xmlns:a="http://schemas.openxmlformats.org/drawingml/2006/main">
          <a:off x="644769" y="5802923"/>
          <a:ext cx="1553309" cy="10355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78153</colOff>
      <row>14</row>
      <rowOff>90792</rowOff>
    </from>
    <to>
      <col>2</col>
      <colOff>1641287</colOff>
      <row>14</row>
      <rowOff>1133231</rowOff>
    </to>
    <pic>
      <nvPicPr>
        <cNvPr id="47" name="Picture 4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69"/>
        <a:stretch xmlns:a="http://schemas.openxmlformats.org/drawingml/2006/main">
          <a:fillRect/>
        </a:stretch>
      </blipFill>
      <spPr>
        <a:xfrm xmlns:a="http://schemas.openxmlformats.org/drawingml/2006/main">
          <a:off x="664307" y="6987869"/>
          <a:ext cx="1563134" cy="1042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78153</colOff>
      <row>15</row>
      <rowOff>58615</rowOff>
    </from>
    <to>
      <col>2</col>
      <colOff>1660770</colOff>
      <row>15</row>
      <rowOff>1113693</rowOff>
    </to>
    <pic>
      <nvPicPr>
        <cNvPr id="50" name="Picture 4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70"/>
        <a:stretch xmlns:a="http://schemas.openxmlformats.org/drawingml/2006/main">
          <a:fillRect/>
        </a:stretch>
      </blipFill>
      <spPr>
        <a:xfrm xmlns:a="http://schemas.openxmlformats.org/drawingml/2006/main">
          <a:off x="664307" y="8108461"/>
          <a:ext cx="1582617" cy="105507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78154</colOff>
      <row>16</row>
      <rowOff>39077</rowOff>
    </from>
    <to>
      <col>2</col>
      <colOff>1660770</colOff>
      <row>16</row>
      <rowOff>1093230</rowOff>
    </to>
    <pic>
      <nvPicPr>
        <cNvPr id="52" name="Picture 5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71"/>
        <a:stretch xmlns:a="http://schemas.openxmlformats.org/drawingml/2006/main">
          <a:fillRect/>
        </a:stretch>
      </blipFill>
      <spPr>
        <a:xfrm xmlns:a="http://schemas.openxmlformats.org/drawingml/2006/main">
          <a:off x="664308" y="9241692"/>
          <a:ext cx="1582616" cy="1054153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175846</colOff>
      <row>17</row>
      <rowOff>97692</rowOff>
    </from>
    <to>
      <col>2</col>
      <colOff>1612386</colOff>
      <row>17</row>
      <rowOff>1055077</rowOff>
    </to>
    <pic>
      <nvPicPr>
        <cNvPr id="55" name="Picture 5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72"/>
        <a:stretch xmlns:a="http://schemas.openxmlformats.org/drawingml/2006/main">
          <a:fillRect/>
        </a:stretch>
      </blipFill>
      <spPr>
        <a:xfrm xmlns:a="http://schemas.openxmlformats.org/drawingml/2006/main">
          <a:off x="762000" y="10453077"/>
          <a:ext cx="1436540" cy="95738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97692</colOff>
      <row>18</row>
      <rowOff>78153</rowOff>
    </from>
    <to>
      <col>2</col>
      <colOff>1650506</colOff>
      <row>18</row>
      <rowOff>1113692</rowOff>
    </to>
    <pic>
      <nvPicPr>
        <cNvPr id="58" name="Picture 5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73"/>
        <a:stretch xmlns:a="http://schemas.openxmlformats.org/drawingml/2006/main">
          <a:fillRect/>
        </a:stretch>
      </blipFill>
      <spPr>
        <a:xfrm xmlns:a="http://schemas.openxmlformats.org/drawingml/2006/main">
          <a:off x="683846" y="11586307"/>
          <a:ext cx="1552814" cy="10355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78154</colOff>
      <row>19</row>
      <rowOff>19539</rowOff>
    </from>
    <to>
      <col>2</col>
      <colOff>1621692</colOff>
      <row>19</row>
      <rowOff>1048564</rowOff>
    </to>
    <pic>
      <nvPicPr>
        <cNvPr id="59" name="Picture 5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74"/>
        <a:stretch xmlns:a="http://schemas.openxmlformats.org/drawingml/2006/main">
          <a:fillRect/>
        </a:stretch>
      </blipFill>
      <spPr>
        <a:xfrm xmlns:a="http://schemas.openxmlformats.org/drawingml/2006/main">
          <a:off x="664308" y="12680462"/>
          <a:ext cx="1543538" cy="102902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175846</colOff>
      <row>20</row>
      <rowOff>97691</rowOff>
    </from>
    <to>
      <col>2</col>
      <colOff>1670538</colOff>
      <row>20</row>
      <rowOff>1094152</rowOff>
    </to>
    <pic>
      <nvPicPr>
        <cNvPr id="60" name="Picture 5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75"/>
        <a:stretch xmlns:a="http://schemas.openxmlformats.org/drawingml/2006/main">
          <a:fillRect/>
        </a:stretch>
      </blipFill>
      <spPr>
        <a:xfrm xmlns:a="http://schemas.openxmlformats.org/drawingml/2006/main">
          <a:off x="762000" y="13911383"/>
          <a:ext cx="1494692" cy="99646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1</col>
      <colOff>273538</colOff>
      <row>21</row>
      <rowOff>19538</rowOff>
    </from>
    <to>
      <col>2</col>
      <colOff>1641230</colOff>
      <row>21</row>
      <rowOff>1126717</rowOff>
    </to>
    <pic>
      <nvPicPr>
        <cNvPr id="62" name="Picture 6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76"/>
        <a:stretch xmlns:a="http://schemas.openxmlformats.org/drawingml/2006/main">
          <a:fillRect/>
        </a:stretch>
      </blipFill>
      <spPr>
        <a:xfrm xmlns:a="http://schemas.openxmlformats.org/drawingml/2006/main">
          <a:off x="566615" y="14986000"/>
          <a:ext cx="1660769" cy="110717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136769</colOff>
      <row>22</row>
      <rowOff>58616</rowOff>
    </from>
    <to>
      <col>2</col>
      <colOff>1641230</colOff>
      <row>22</row>
      <rowOff>1061590</rowOff>
    </to>
    <pic>
      <nvPicPr>
        <cNvPr id="63" name="Picture 6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77"/>
        <a:stretch xmlns:a="http://schemas.openxmlformats.org/drawingml/2006/main">
          <a:fillRect/>
        </a:stretch>
      </blipFill>
      <spPr>
        <a:xfrm xmlns:a="http://schemas.openxmlformats.org/drawingml/2006/main">
          <a:off x="722923" y="16177847"/>
          <a:ext cx="1504461" cy="100297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117231</colOff>
      <row>23</row>
      <rowOff>58615</rowOff>
    </from>
    <to>
      <col>2</col>
      <colOff>1612943</colOff>
      <row>23</row>
      <rowOff>1055077</rowOff>
    </to>
    <pic>
      <nvPicPr>
        <cNvPr id="64" name="Picture 6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78"/>
        <a:stretch xmlns:a="http://schemas.openxmlformats.org/drawingml/2006/main">
          <a:fillRect/>
        </a:stretch>
      </blipFill>
      <spPr>
        <a:xfrm xmlns:a="http://schemas.openxmlformats.org/drawingml/2006/main">
          <a:off x="703385" y="17330615"/>
          <a:ext cx="1495712" cy="99646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136771</colOff>
      <row>24</row>
      <rowOff>97693</rowOff>
    </from>
    <to>
      <col>2</col>
      <colOff>1660771</colOff>
      <row>24</row>
      <rowOff>1113693</rowOff>
    </to>
    <pic>
      <nvPicPr>
        <cNvPr id="66" name="Picture 6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79"/>
        <a:stretch xmlns:a="http://schemas.openxmlformats.org/drawingml/2006/main">
          <a:fillRect/>
        </a:stretch>
      </blipFill>
      <spPr>
        <a:xfrm xmlns:a="http://schemas.openxmlformats.org/drawingml/2006/main">
          <a:off x="722925" y="18522462"/>
          <a:ext cx="1524000" cy="10160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117234</colOff>
      <row>25</row>
      <rowOff>78155</rowOff>
    </from>
    <to>
      <col>2</col>
      <colOff>1640693</colOff>
      <row>25</row>
      <rowOff>1094155</rowOff>
    </to>
    <pic>
      <nvPicPr>
        <cNvPr id="68" name="Picture 6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80"/>
        <a:stretch xmlns:a="http://schemas.openxmlformats.org/drawingml/2006/main">
          <a:fillRect/>
        </a:stretch>
      </blipFill>
      <spPr>
        <a:xfrm xmlns:a="http://schemas.openxmlformats.org/drawingml/2006/main">
          <a:off x="703388" y="19655693"/>
          <a:ext cx="1523459" cy="10160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136770</colOff>
      <row>26</row>
      <rowOff>19538</rowOff>
    </from>
    <to>
      <col>3</col>
      <colOff>19538</colOff>
      <row>26</row>
      <rowOff>1061589</rowOff>
    </to>
    <pic>
      <nvPicPr>
        <cNvPr id="70" name="Picture 6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81"/>
        <a:stretch xmlns:a="http://schemas.openxmlformats.org/drawingml/2006/main">
          <a:fillRect/>
        </a:stretch>
      </blipFill>
      <spPr>
        <a:xfrm xmlns:a="http://schemas.openxmlformats.org/drawingml/2006/main">
          <a:off x="722924" y="20749846"/>
          <a:ext cx="1563076" cy="104205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78154</colOff>
      <row>27</row>
      <rowOff>97692</rowOff>
    </from>
    <to>
      <col>2</col>
      <colOff>1661271</colOff>
      <row>28</row>
      <rowOff>0</rowOff>
    </to>
    <pic>
      <nvPicPr>
        <cNvPr id="72" name="Picture 7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82"/>
        <a:stretch xmlns:a="http://schemas.openxmlformats.org/drawingml/2006/main">
          <a:fillRect/>
        </a:stretch>
      </blipFill>
      <spPr>
        <a:xfrm xmlns:a="http://schemas.openxmlformats.org/drawingml/2006/main">
          <a:off x="664308" y="21980769"/>
          <a:ext cx="1583117" cy="10550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195386</colOff>
      <row>28</row>
      <rowOff>136770</rowOff>
    </from>
    <to>
      <col>2</col>
      <colOff>1630998</colOff>
      <row>28</row>
      <rowOff>1094155</rowOff>
    </to>
    <pic>
      <nvPicPr>
        <cNvPr id="73" name="Picture 7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83"/>
        <a:stretch xmlns:a="http://schemas.openxmlformats.org/drawingml/2006/main">
          <a:fillRect/>
        </a:stretch>
      </blipFill>
      <spPr>
        <a:xfrm xmlns:a="http://schemas.openxmlformats.org/drawingml/2006/main">
          <a:off x="781540" y="23172616"/>
          <a:ext cx="1435612" cy="95738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19539</colOff>
      <row>28</row>
      <rowOff>1133231</rowOff>
    </from>
    <to>
      <col>2</col>
      <colOff>1631462</colOff>
      <row>29</row>
      <rowOff>1055077</rowOff>
    </to>
    <pic>
      <nvPicPr>
        <cNvPr id="74" name="Picture 7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84"/>
        <a:stretch xmlns:a="http://schemas.openxmlformats.org/drawingml/2006/main">
          <a:fillRect/>
        </a:stretch>
      </blipFill>
      <spPr>
        <a:xfrm xmlns:a="http://schemas.openxmlformats.org/drawingml/2006/main">
          <a:off x="605693" y="24169077"/>
          <a:ext cx="1611923" cy="107461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97692</colOff>
      <row>30</row>
      <rowOff>19539</rowOff>
    </from>
    <to>
      <col>3</col>
      <colOff>19538</colOff>
      <row>30</row>
      <rowOff>1086883</rowOff>
    </to>
    <pic>
      <nvPicPr>
        <cNvPr id="76" name="Picture 7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85"/>
        <a:stretch xmlns:a="http://schemas.openxmlformats.org/drawingml/2006/main">
          <a:fillRect/>
        </a:stretch>
      </blipFill>
      <spPr>
        <a:xfrm xmlns:a="http://schemas.openxmlformats.org/drawingml/2006/main">
          <a:off x="683846" y="25360924"/>
          <a:ext cx="1602154" cy="106734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78154</colOff>
      <row>31</row>
      <rowOff>58617</rowOff>
    </from>
    <to>
      <col>3</col>
      <colOff>11393</colOff>
      <row>31</row>
      <rowOff>1133233</rowOff>
    </to>
    <pic>
      <nvPicPr>
        <cNvPr id="78" name="Picture 7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86"/>
        <a:stretch xmlns:a="http://schemas.openxmlformats.org/drawingml/2006/main">
          <a:fillRect/>
        </a:stretch>
      </blipFill>
      <spPr>
        <a:xfrm xmlns:a="http://schemas.openxmlformats.org/drawingml/2006/main">
          <a:off x="664308" y="26552771"/>
          <a:ext cx="1613547" cy="107461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234461</colOff>
      <row>32</row>
      <rowOff>97692</rowOff>
    </from>
    <to>
      <col>2</col>
      <colOff>1641733</colOff>
      <row>32</row>
      <rowOff>1035539</rowOff>
    </to>
    <pic>
      <nvPicPr>
        <cNvPr id="80" name="Picture 7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87"/>
        <a:stretch xmlns:a="http://schemas.openxmlformats.org/drawingml/2006/main">
          <a:fillRect/>
        </a:stretch>
      </blipFill>
      <spPr>
        <a:xfrm xmlns:a="http://schemas.openxmlformats.org/drawingml/2006/main">
          <a:off x="820615" y="27744615"/>
          <a:ext cx="1407272" cy="93784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58615</colOff>
      <row>32</row>
      <rowOff>1133230</rowOff>
    </from>
    <to>
      <col>2</col>
      <colOff>1612449</colOff>
      <row>33</row>
      <rowOff>1016000</rowOff>
    </to>
    <pic>
      <nvPicPr>
        <cNvPr id="82" name="Picture 8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8"/>
        <a:stretch xmlns:a="http://schemas.openxmlformats.org/drawingml/2006/main">
          <a:fillRect/>
        </a:stretch>
      </blipFill>
      <spPr>
        <a:xfrm xmlns:a="http://schemas.openxmlformats.org/drawingml/2006/main">
          <a:off x="644769" y="28780153"/>
          <a:ext cx="1553834" cy="10355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1</col>
      <colOff>214923</colOff>
      <row>34</row>
      <rowOff>0</rowOff>
    </from>
    <to>
      <col>2</col>
      <colOff>1679690</colOff>
      <row>35</row>
      <rowOff>19538</rowOff>
    </to>
    <pic>
      <nvPicPr>
        <cNvPr id="86" name="Picture 8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89"/>
        <a:stretch xmlns:a="http://schemas.openxmlformats.org/drawingml/2006/main">
          <a:fillRect/>
        </a:stretch>
      </blipFill>
      <spPr>
        <a:xfrm xmlns:a="http://schemas.openxmlformats.org/drawingml/2006/main">
          <a:off x="508000" y="29952462"/>
          <a:ext cx="1757844" cy="117230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78154</colOff>
      <row>35</row>
      <rowOff>78154</rowOff>
    </from>
    <to>
      <col>2</col>
      <colOff>1660207</colOff>
      <row>35</row>
      <rowOff>1133231</rowOff>
    </to>
    <pic>
      <nvPicPr>
        <cNvPr id="88" name="Picture 8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90"/>
        <a:stretch xmlns:a="http://schemas.openxmlformats.org/drawingml/2006/main">
          <a:fillRect/>
        </a:stretch>
      </blipFill>
      <spPr>
        <a:xfrm xmlns:a="http://schemas.openxmlformats.org/drawingml/2006/main">
          <a:off x="664308" y="31183385"/>
          <a:ext cx="1582053" cy="10550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78154</colOff>
      <row>36</row>
      <rowOff>78153</rowOff>
    </from>
    <to>
      <col>3</col>
      <colOff>0</colOff>
      <row>36</row>
      <rowOff>1145588</rowOff>
    </to>
    <pic>
      <nvPicPr>
        <cNvPr id="90" name="Picture 8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91"/>
        <a:stretch xmlns:a="http://schemas.openxmlformats.org/drawingml/2006/main">
          <a:fillRect/>
        </a:stretch>
      </blipFill>
      <spPr>
        <a:xfrm xmlns:a="http://schemas.openxmlformats.org/drawingml/2006/main">
          <a:off x="664308" y="32336153"/>
          <a:ext cx="1602154" cy="10674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58614</colOff>
      <row>37</row>
      <rowOff>58616</rowOff>
    </from>
    <to>
      <col>2</col>
      <colOff>1670538</colOff>
      <row>37</row>
      <rowOff>1133232</rowOff>
    </to>
    <pic>
      <nvPicPr>
        <cNvPr id="92" name="Picture 9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92"/>
        <a:stretch xmlns:a="http://schemas.openxmlformats.org/drawingml/2006/main">
          <a:fillRect/>
        </a:stretch>
      </blipFill>
      <spPr>
        <a:xfrm xmlns:a="http://schemas.openxmlformats.org/drawingml/2006/main">
          <a:off x="644768" y="33469385"/>
          <a:ext cx="1611924" cy="107461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58615</colOff>
      <row>38</row>
      <rowOff>39077</rowOff>
    </from>
    <to>
      <col>3</col>
      <colOff>50083</colOff>
      <row>39</row>
      <rowOff>-1</rowOff>
    </to>
    <pic>
      <nvPicPr>
        <cNvPr id="94" name="Picture 9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93"/>
        <a:stretch xmlns:a="http://schemas.openxmlformats.org/drawingml/2006/main">
          <a:fillRect/>
        </a:stretch>
      </blipFill>
      <spPr>
        <a:xfrm xmlns:a="http://schemas.openxmlformats.org/drawingml/2006/main">
          <a:off x="644769" y="34602615"/>
          <a:ext cx="1671776" cy="11136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97692</colOff>
      <row>39</row>
      <rowOff>78155</rowOff>
    </from>
    <to>
      <col>2</col>
      <colOff>1621691</colOff>
      <row>39</row>
      <rowOff>1094154</rowOff>
    </to>
    <pic>
      <nvPicPr>
        <cNvPr id="96" name="Picture 9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94"/>
        <a:stretch xmlns:a="http://schemas.openxmlformats.org/drawingml/2006/main">
          <a:fillRect/>
        </a:stretch>
      </blipFill>
      <spPr>
        <a:xfrm xmlns:a="http://schemas.openxmlformats.org/drawingml/2006/main">
          <a:off x="683846" y="35794463"/>
          <a:ext cx="1523999" cy="1015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>
    <from>
      <col>2</col>
      <colOff>97692</colOff>
      <row>40</row>
      <rowOff>117232</rowOff>
    </from>
    <to>
      <col>2</col>
      <colOff>1621692</colOff>
      <row>40</row>
      <rowOff>1133985</rowOff>
    </to>
    <pic>
      <nvPicPr>
        <cNvPr id="97" name="Picture 9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screen" r:embed="rId95"/>
        <a:stretch xmlns:a="http://schemas.openxmlformats.org/drawingml/2006/main">
          <a:fillRect/>
        </a:stretch>
      </blipFill>
      <spPr>
        <a:xfrm xmlns:a="http://schemas.openxmlformats.org/drawingml/2006/main">
          <a:off x="683846" y="36986309"/>
          <a:ext cx="1524000" cy="1016753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sheet1.xml><?xml version="1.0" encoding="utf-8"?>
<worksheet xmlns="http://schemas.openxmlformats.org/spreadsheetml/2006/main">
  <sheetPr codeName="List1">
    <tabColor theme="0" tint="-0.0499893185216834"/>
    <outlinePr summaryBelow="1" summaryRight="1"/>
    <pageSetUpPr/>
  </sheetPr>
  <dimension ref="B1:I35"/>
  <sheetViews>
    <sheetView showGridLines="0" showRowColHeaders="0" tabSelected="1" workbookViewId="0">
      <selection activeCell="E4" sqref="E4:G4"/>
    </sheetView>
  </sheetViews>
  <sheetFormatPr baseColWidth="10" defaultColWidth="11" defaultRowHeight="16"/>
  <cols>
    <col width="1.83203125" customWidth="1" min="1" max="1"/>
    <col width="16" customWidth="1" min="2" max="2"/>
    <col width="15.1640625" bestFit="1" customWidth="1" min="3" max="3"/>
    <col width="15.5" bestFit="1" customWidth="1" min="4" max="4"/>
    <col width="9.5" customWidth="1" style="18" min="5" max="5"/>
    <col width="10" customWidth="1" style="18" min="6" max="6"/>
    <col width="17.1640625" customWidth="1" style="44" min="7" max="7"/>
    <col width="11.1640625" customWidth="1" min="8" max="8"/>
  </cols>
  <sheetData>
    <row r="1" ht="21.5" customHeight="1">
      <c r="B1" t="inlineStr">
        <is>
          <t>order list: July.2- 2025</t>
        </is>
      </c>
    </row>
    <row r="3" ht="27" customHeight="1">
      <c r="E3" s="18" t="inlineStr">
        <is>
          <t>Customer:</t>
        </is>
      </c>
    </row>
    <row r="4" ht="33" customHeight="1">
      <c r="E4" s="600" t="n"/>
      <c r="F4" s="601" t="n"/>
      <c r="G4" s="602" t="n"/>
    </row>
    <row r="5" ht="27" customHeight="1">
      <c r="E5" s="31" t="inlineStr">
        <is>
          <t>Delivery address:</t>
        </is>
      </c>
    </row>
    <row r="6" ht="30" customHeight="1">
      <c r="E6" s="603" t="n"/>
      <c r="F6" s="604" t="n"/>
      <c r="G6" s="605" t="n"/>
    </row>
    <row r="7">
      <c r="B7" s="43" t="n"/>
      <c r="C7" s="235" t="n"/>
      <c r="D7" s="152" t="n"/>
      <c r="E7" s="606" t="n"/>
      <c r="F7" s="607" t="n"/>
      <c r="G7" s="608" t="n"/>
    </row>
    <row r="8">
      <c r="B8" s="45" t="n"/>
      <c r="E8" s="609" t="n"/>
      <c r="F8" s="610" t="n"/>
      <c r="G8" s="611" t="n"/>
    </row>
    <row r="9">
      <c r="B9" s="45" t="n"/>
    </row>
    <row r="10">
      <c r="B10" s="45" t="n"/>
    </row>
    <row r="11">
      <c r="C11" s="21" t="n"/>
      <c r="D11" s="21" t="n"/>
      <c r="E11" s="22" t="inlineStr">
        <is>
          <t>Sum pieces</t>
        </is>
      </c>
      <c r="F11" s="22" t="inlineStr">
        <is>
          <t>Sum kg</t>
        </is>
      </c>
      <c r="G11" s="51" t="inlineStr">
        <is>
          <t>Price without VAT</t>
        </is>
      </c>
      <c r="H11" s="379" t="inlineStr">
        <is>
          <t xml:space="preserve">Ordered production quota </t>
        </is>
      </c>
      <c r="I11" s="22" t="n"/>
    </row>
    <row r="12" ht="23.5" customHeight="1">
      <c r="B12" s="43" t="n"/>
      <c r="C12" s="18" t="n"/>
      <c r="D12" s="16" t="inlineStr">
        <is>
          <t>GRP macros</t>
        </is>
      </c>
      <c r="E12" s="18">
        <f>SUM('VEZI GRP'!AB8:AN8)</f>
        <v/>
      </c>
      <c r="F12" s="595">
        <f>'VEZI GRP'!AB4</f>
        <v/>
      </c>
      <c r="G12" s="612">
        <f>'VEZI GRP'!AB2</f>
        <v/>
      </c>
      <c r="H12" s="380">
        <f>'VEZI GRP'!AS8</f>
        <v/>
      </c>
    </row>
    <row r="13" ht="21" customHeight="1">
      <c r="C13" s="18" t="n"/>
      <c r="D13" s="16" t="inlineStr">
        <is>
          <t>PU holds</t>
        </is>
      </c>
      <c r="E13" s="18">
        <f>'VEZI PU'!AI8</f>
        <v/>
      </c>
      <c r="F13" s="595">
        <f>'VEZI PU'!Y4</f>
        <v/>
      </c>
      <c r="G13" s="612">
        <f>'VEZI PU'!Y2</f>
        <v/>
      </c>
      <c r="H13" s="380">
        <f>'VEZI PU'!AM8</f>
        <v/>
      </c>
    </row>
    <row r="14" ht="30" customHeight="1">
      <c r="C14" s="48" t="n"/>
      <c r="D14" s="52" t="inlineStr">
        <is>
          <t>TOTAL SUM (price without VAT)</t>
        </is>
      </c>
      <c r="E14" s="49">
        <f>SUM(E12:E13)</f>
        <v/>
      </c>
      <c r="F14" s="53">
        <f>SUM(F12:F13)</f>
        <v/>
      </c>
      <c r="G14" s="613">
        <f>SUM(G13,G12)</f>
        <v/>
      </c>
      <c r="H14" s="381">
        <f>SUM(H12:H13)</f>
        <v/>
      </c>
      <c r="I14" s="135" t="n"/>
    </row>
    <row r="15" ht="23" customFormat="1" customHeight="1" s="18"/>
    <row r="16" ht="23" customFormat="1" customHeight="1" s="18"/>
    <row r="17" customFormat="1" s="18"/>
    <row r="18" ht="25" customFormat="1" customHeight="1" s="18"/>
    <row r="19" ht="23" customFormat="1" customHeight="1" s="18">
      <c r="G19" s="44" t="n"/>
    </row>
    <row r="23">
      <c r="B23" s="31" t="n"/>
      <c r="C23" s="15" t="n"/>
      <c r="H23" s="47" t="n"/>
    </row>
    <row r="24">
      <c r="B24" s="31" t="n"/>
      <c r="C24" s="15" t="n"/>
    </row>
    <row r="25">
      <c r="B25" s="31" t="n"/>
      <c r="C25" s="15" t="n"/>
    </row>
    <row r="26">
      <c r="B26" s="31" t="n"/>
      <c r="C26" s="15" t="n"/>
    </row>
    <row r="27">
      <c r="B27" s="31" t="n"/>
      <c r="C27" s="15" t="n"/>
    </row>
    <row r="28">
      <c r="B28" s="31" t="n"/>
      <c r="C28" s="15" t="n"/>
    </row>
    <row r="29">
      <c r="B29" s="31" t="n"/>
      <c r="C29" s="15" t="n"/>
    </row>
    <row r="30">
      <c r="B30" s="31" t="n"/>
      <c r="C30" s="15" t="n"/>
    </row>
    <row r="31">
      <c r="B31" s="31" t="n"/>
      <c r="C31" s="15" t="n"/>
    </row>
    <row r="32">
      <c r="B32" s="31" t="n"/>
      <c r="C32" s="15" t="n"/>
    </row>
    <row r="33">
      <c r="B33" s="31" t="n"/>
      <c r="C33" s="15" t="n"/>
    </row>
    <row r="34">
      <c r="B34" s="31" t="n"/>
      <c r="C34" s="15" t="n"/>
    </row>
    <row r="35">
      <c r="B35" s="31" t="n"/>
      <c r="C35" s="15" t="n"/>
    </row>
  </sheetData>
  <sheetProtection selectLockedCells="0" selectUnlockedCells="0" algorithmName="SHA-512" sheet="1" objects="0" insertRows="1" insertHyperlinks="1" autoFilter="0" scenarios="0" formatColumns="1" deleteColumns="1" insertColumns="1" pivotTables="1" deleteRows="1" formatCells="1" saltValue="f2QRxoHJjwGHPwS7OIUSxw==" formatRows="1" sort="0" spinCount="100000" hashValue="v1Az7qdOBXlxf055fHZmhEy/9/VTq2VM25vTzBYOUIU694STXZ5xwwyD/h2F10E4yk4F1s2XSOrK1EwYqebDXA=="/>
  <mergeCells count="2">
    <mergeCell ref="E6:G8"/>
    <mergeCell ref="E4:G4"/>
  </mergeCells>
  <pageMargins left="0.7" right="0.7" top="0.75" bottom="0.75" header="0.3" footer="0.3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 codeName="List2">
    <tabColor theme="0" tint="-0.0499893185216834"/>
    <outlinePr summaryBelow="1" summaryRight="1"/>
    <pageSetUpPr/>
  </sheetPr>
  <dimension ref="A1:AS51"/>
  <sheetViews>
    <sheetView showGridLines="0" showRowColHeaders="0" zoomScale="60" zoomScaleNormal="60" zoomScalePageLayoutView="75" workbookViewId="0">
      <pane ySplit="9" topLeftCell="A11" activePane="bottomLeft" state="frozen"/>
      <selection activeCell="Q1" sqref="Q1"/>
      <selection pane="bottomLeft" activeCell="AB12" sqref="AB12"/>
    </sheetView>
  </sheetViews>
  <sheetFormatPr baseColWidth="10" defaultColWidth="11" defaultRowHeight="21"/>
  <cols>
    <col width="3.83203125" customWidth="1" style="83" min="1" max="1"/>
    <col width="4.83203125" customWidth="1" style="86" min="2" max="2"/>
    <col width="22.1640625" customWidth="1" style="28" min="3" max="3"/>
    <col width="21" bestFit="1" customWidth="1" style="199" min="4" max="4"/>
    <col width="8.1640625" customWidth="1" style="60" min="5" max="5"/>
    <col hidden="1" width="8.6640625" customWidth="1" style="284" min="6" max="6"/>
    <col hidden="1" width="6.5" customWidth="1" style="285" min="7" max="7"/>
    <col hidden="1" width="5.33203125" customWidth="1" style="286" min="8" max="8"/>
    <col hidden="1" width="6.1640625" customWidth="1" style="286" min="9" max="9"/>
    <col hidden="1" width="4.83203125" customWidth="1" style="286" min="10" max="10"/>
    <col hidden="1" width="5" customWidth="1" style="286" min="11" max="13"/>
    <col hidden="1" width="5.6640625" customWidth="1" style="286" min="14" max="16"/>
    <col hidden="1" width="5" customWidth="1" style="286" min="17" max="20"/>
    <col hidden="1" width="7.5" customWidth="1" style="286" min="21" max="21"/>
    <col width="9.33203125" customWidth="1" style="63" min="22" max="22"/>
    <col width="19.83203125" bestFit="1" customWidth="1" style="64" min="23" max="23"/>
    <col width="15.1640625" customWidth="1" style="64" min="24" max="24"/>
    <col width="8.83203125" customWidth="1" style="64" min="25" max="25"/>
    <col width="13.1640625" customWidth="1" style="28" min="26" max="26"/>
    <col width="16" customWidth="1" style="28" min="27" max="27"/>
    <col width="12.6640625" customWidth="1" style="29" min="28" max="40"/>
    <col width="19.83203125" customWidth="1" style="62" min="41" max="41"/>
    <col width="9.6640625" customWidth="1" style="62" min="42" max="42"/>
    <col width="8.1640625" customWidth="1" style="28" min="43" max="43"/>
    <col width="11" customWidth="1" style="410" min="44" max="45"/>
    <col width="11" customWidth="1" style="28" min="46" max="16384"/>
  </cols>
  <sheetData>
    <row r="1">
      <c r="Z1" s="64" t="n"/>
      <c r="AA1" s="64" t="n"/>
      <c r="AB1" s="199" t="n"/>
      <c r="AC1" s="199" t="n"/>
    </row>
    <row r="2" ht="30" customHeight="1">
      <c r="Z2" s="219" t="n"/>
      <c r="AA2" s="220" t="inlineStr">
        <is>
          <t>Sum Price without VAT</t>
        </is>
      </c>
      <c r="AB2" s="614">
        <f>SUM(AO12:AO51)</f>
        <v/>
      </c>
      <c r="AD2" s="221" t="inlineStr">
        <is>
          <t>EUR</t>
        </is>
      </c>
      <c r="AE2" s="109" t="n"/>
      <c r="AF2" s="109" t="n"/>
      <c r="AG2" s="109" t="n"/>
      <c r="AH2" s="65" t="n"/>
      <c r="AI2" s="65" t="n"/>
      <c r="AJ2" s="110" t="n"/>
      <c r="AK2" s="110" t="n"/>
      <c r="AL2" s="110" t="n"/>
      <c r="AM2" s="110" t="n"/>
      <c r="AN2" s="110" t="n"/>
    </row>
    <row r="3" ht="22.5" customHeight="1">
      <c r="Z3" s="64" t="n"/>
      <c r="AA3" s="217" t="inlineStr">
        <is>
          <t>Sum SETS</t>
        </is>
      </c>
      <c r="AB3" s="615">
        <f>SUM(AB12:AN51)</f>
        <v/>
      </c>
      <c r="AD3" s="109" t="n"/>
      <c r="AE3" s="109" t="n"/>
      <c r="AF3" s="109" t="n"/>
      <c r="AG3" s="109" t="n"/>
      <c r="AH3" s="544" t="n"/>
      <c r="AI3" s="544" t="n"/>
      <c r="AJ3" s="83" t="n"/>
      <c r="AK3" s="83" t="n"/>
      <c r="AL3" s="83" t="n"/>
      <c r="AM3" s="83" t="n"/>
      <c r="AN3" s="83" t="n"/>
      <c r="AO3" s="469" t="inlineStr">
        <is>
          <t>SUM production quota</t>
        </is>
      </c>
      <c r="AP3" s="470">
        <f>AS8</f>
        <v/>
      </c>
    </row>
    <row r="4" ht="29" customHeight="1">
      <c r="F4" s="287" t="n"/>
      <c r="G4" s="287" t="n"/>
      <c r="H4" s="288" t="n"/>
      <c r="I4" s="288" t="n"/>
      <c r="J4" s="288" t="n"/>
      <c r="K4" s="288" t="n"/>
      <c r="L4" s="288" t="n"/>
      <c r="M4" s="288" t="n"/>
      <c r="N4" s="288" t="n"/>
      <c r="O4" s="288" t="n"/>
      <c r="P4" s="288" t="n"/>
      <c r="Q4" s="288" t="n"/>
      <c r="R4" s="288" t="n"/>
      <c r="S4" s="288" t="n"/>
      <c r="T4" s="288" t="n"/>
      <c r="U4" s="288" t="n"/>
      <c r="Z4" s="64" t="n"/>
      <c r="AA4" s="217" t="inlineStr">
        <is>
          <t>SUM</t>
        </is>
      </c>
      <c r="AB4" s="547">
        <f>SUM(G$12:G$51)</f>
        <v/>
      </c>
      <c r="AD4" s="218" t="inlineStr">
        <is>
          <t>kg</t>
        </is>
      </c>
      <c r="AE4" s="109" t="n"/>
      <c r="AF4" s="109" t="n"/>
      <c r="AG4" s="109" t="n"/>
      <c r="AI4" s="544" t="n"/>
      <c r="AJ4" s="83" t="n"/>
      <c r="AK4" s="83" t="n"/>
      <c r="AL4" s="83" t="n"/>
      <c r="AM4" s="83" t="n"/>
      <c r="AN4" s="83" t="n"/>
    </row>
    <row r="5" ht="8.5" customHeight="1">
      <c r="F5" s="287" t="n"/>
      <c r="G5" s="287" t="n"/>
      <c r="H5" s="288" t="n"/>
      <c r="I5" s="288" t="n"/>
      <c r="J5" s="288" t="n"/>
      <c r="K5" s="288" t="n"/>
      <c r="L5" s="288" t="n"/>
      <c r="M5" s="288" t="n"/>
      <c r="N5" s="288" t="n"/>
      <c r="O5" s="288" t="n"/>
      <c r="P5" s="288" t="n"/>
      <c r="Q5" s="288" t="n"/>
      <c r="R5" s="288" t="n"/>
      <c r="S5" s="288" t="n"/>
      <c r="T5" s="288" t="n"/>
      <c r="U5" s="288" t="n"/>
      <c r="Z5" s="63" t="n"/>
      <c r="AA5" s="222" t="n"/>
      <c r="AB5" s="66" t="n"/>
      <c r="AC5" s="67" t="n"/>
      <c r="AD5" s="68" t="n"/>
      <c r="AE5" s="68" t="n"/>
      <c r="AF5" s="68" t="n"/>
      <c r="AG5" s="85" t="n"/>
      <c r="AI5" s="544" t="n"/>
      <c r="AJ5" s="83" t="n"/>
      <c r="AK5" s="83" t="n"/>
      <c r="AL5" s="83" t="n"/>
      <c r="AM5" s="83" t="n"/>
      <c r="AN5" s="83" t="n"/>
    </row>
    <row r="6">
      <c r="AA6" s="29" t="n"/>
      <c r="AE6" s="28" t="n"/>
      <c r="AF6" s="28" t="n"/>
      <c r="AG6" s="28" t="n"/>
      <c r="AH6" s="28" t="n"/>
      <c r="AI6" s="28" t="n"/>
      <c r="AJ6" s="28" t="n"/>
      <c r="AK6" s="28" t="n"/>
      <c r="AL6" s="28" t="n"/>
      <c r="AM6" s="28" t="n"/>
      <c r="AN6" s="28" t="n"/>
      <c r="AO6" s="224" t="inlineStr">
        <is>
          <t>SUM of pcs.</t>
        </is>
      </c>
    </row>
    <row r="7" hidden="1"/>
    <row r="8" ht="28" customHeight="1">
      <c r="B8" s="63" t="n"/>
      <c r="C8" s="63" t="n"/>
      <c r="D8" s="155" t="n"/>
      <c r="E8" s="153" t="n"/>
      <c r="F8" s="289" t="n"/>
      <c r="G8" s="289" t="n"/>
      <c r="H8" s="290" t="n"/>
      <c r="I8" s="290" t="n"/>
      <c r="J8" s="290" t="n"/>
      <c r="K8" s="290" t="n"/>
      <c r="L8" s="290" t="n"/>
      <c r="M8" s="290" t="n"/>
      <c r="N8" s="290" t="n"/>
      <c r="O8" s="290" t="n"/>
      <c r="P8" s="290" t="n"/>
      <c r="Q8" s="290" t="n"/>
      <c r="R8" s="290" t="n"/>
      <c r="S8" s="290" t="n"/>
      <c r="T8" s="290" t="n"/>
      <c r="U8" s="290" t="n"/>
      <c r="W8" s="63" t="n"/>
      <c r="X8" s="63" t="n"/>
      <c r="Y8" s="63" t="n"/>
      <c r="Z8" s="63" t="n"/>
      <c r="AA8" s="157" t="inlineStr">
        <is>
          <t xml:space="preserve">Sum pcs. by colour: </t>
        </is>
      </c>
      <c r="AB8" s="317">
        <f>SUM(H:H)</f>
        <v/>
      </c>
      <c r="AC8" s="318">
        <f>SUM(I:I)</f>
        <v/>
      </c>
      <c r="AD8" s="318">
        <f>SUM(J:J)</f>
        <v/>
      </c>
      <c r="AE8" s="318">
        <f>SUM(K:K)</f>
        <v/>
      </c>
      <c r="AF8" s="318">
        <f>SUM(L:L)</f>
        <v/>
      </c>
      <c r="AG8" s="318">
        <f>SUM(M:M)</f>
        <v/>
      </c>
      <c r="AH8" s="318">
        <f>SUM(N:N)</f>
        <v/>
      </c>
      <c r="AI8" s="318">
        <f>SUM(O:O)</f>
        <v/>
      </c>
      <c r="AJ8" s="318">
        <f>SUM(P:P)</f>
        <v/>
      </c>
      <c r="AK8" s="318">
        <f>SUM(Q:Q)</f>
        <v/>
      </c>
      <c r="AL8" s="318">
        <f>SUM(R:R)</f>
        <v/>
      </c>
      <c r="AM8" s="318">
        <f>SUM(S:S)</f>
        <v/>
      </c>
      <c r="AN8" s="318">
        <f>SUM(T:T)</f>
        <v/>
      </c>
      <c r="AO8" s="328">
        <f>SUM(AB8:AN8)</f>
        <v/>
      </c>
      <c r="AP8" s="316" t="n"/>
      <c r="AR8" s="411" t="inlineStr">
        <is>
          <t>SUM:</t>
        </is>
      </c>
      <c r="AS8" s="412">
        <f>SUM(AS$12:AS$55)</f>
        <v/>
      </c>
    </row>
    <row r="9" ht="61.5" customFormat="1" customHeight="1" s="29">
      <c r="A9" s="84" t="n"/>
      <c r="B9" s="413" t="n"/>
      <c r="C9" s="318" t="n"/>
      <c r="D9" s="318" t="inlineStr">
        <is>
          <t>ID</t>
        </is>
      </c>
      <c r="E9" s="318" t="inlineStr">
        <is>
          <t>NOTES</t>
        </is>
      </c>
      <c r="F9" s="319" t="inlineStr">
        <is>
          <t>kg</t>
        </is>
      </c>
      <c r="G9" s="408" t="inlineStr">
        <is>
          <t>sum kg</t>
        </is>
      </c>
      <c r="H9" s="408" t="inlineStr">
        <is>
          <t>black</t>
        </is>
      </c>
      <c r="I9" s="409" t="inlineStr">
        <is>
          <t>white</t>
        </is>
      </c>
      <c r="J9" s="408" t="inlineStr">
        <is>
          <t>red</t>
        </is>
      </c>
      <c r="K9" s="408" t="inlineStr">
        <is>
          <t>yellow</t>
        </is>
      </c>
      <c r="L9" s="408" t="inlineStr">
        <is>
          <t>blue</t>
        </is>
      </c>
      <c r="M9" s="408" t="inlineStr">
        <is>
          <t>green</t>
        </is>
      </c>
      <c r="N9" s="408" t="inlineStr">
        <is>
          <t>orange</t>
        </is>
      </c>
      <c r="O9" s="408" t="inlineStr">
        <is>
          <t>deep orange</t>
        </is>
      </c>
      <c r="P9" s="408" t="inlineStr">
        <is>
          <t>pink</t>
        </is>
      </c>
      <c r="Q9" s="408" t="inlineStr">
        <is>
          <t>grey</t>
        </is>
      </c>
      <c r="R9" s="408" t="inlineStr">
        <is>
          <t>purple</t>
        </is>
      </c>
      <c r="S9" s="408" t="inlineStr">
        <is>
          <t>mint</t>
        </is>
      </c>
      <c r="T9" s="408" t="inlineStr">
        <is>
          <t>deep rose</t>
        </is>
      </c>
      <c r="U9" s="409" t="inlineStr">
        <is>
          <t>norma realna</t>
        </is>
      </c>
      <c r="V9" s="318" t="inlineStr">
        <is>
          <t>SIZE</t>
        </is>
      </c>
      <c r="W9" s="318" t="inlineStr">
        <is>
          <t>DIMENSIONS</t>
        </is>
      </c>
      <c r="X9" s="318" t="inlineStr">
        <is>
          <t>TYPE</t>
        </is>
      </c>
      <c r="Y9" s="325" t="inlineStr">
        <is>
          <t>PCS. IN SET</t>
        </is>
      </c>
      <c r="Z9" s="329" t="inlineStr">
        <is>
          <t>FIXING</t>
        </is>
      </c>
      <c r="AA9" s="463" t="inlineStr">
        <is>
          <t>RETAIL PRICE WITHOUT VAT</t>
        </is>
      </c>
      <c r="AB9" s="330" t="inlineStr">
        <is>
          <t>BLACK
RAL 9005</t>
        </is>
      </c>
      <c r="AC9" s="331" t="inlineStr">
        <is>
          <t>WHITE</t>
        </is>
      </c>
      <c r="AD9" s="332" t="inlineStr">
        <is>
          <t xml:space="preserve">RED
RAL 3000 </t>
        </is>
      </c>
      <c r="AE9" s="333" t="inlineStr">
        <is>
          <t xml:space="preserve">YELLOW
RAL 1018 </t>
        </is>
      </c>
      <c r="AF9" s="334" t="inlineStr">
        <is>
          <t>BLUE
RAL 5015</t>
        </is>
      </c>
      <c r="AG9" s="335" t="inlineStr">
        <is>
          <t>BRIGHT
GREEN
RAL 6018</t>
        </is>
      </c>
      <c r="AH9" s="336" t="inlineStr">
        <is>
          <t>APRICOT
ORANGE 
RAL 1033</t>
        </is>
      </c>
      <c r="AI9" s="337" t="inlineStr">
        <is>
          <t>DEEP ORANGE          
RAL 2011</t>
        </is>
      </c>
      <c r="AJ9" s="338" t="inlineStr">
        <is>
          <t>PINK
RAL 4003</t>
        </is>
      </c>
      <c r="AK9" s="339" t="inlineStr">
        <is>
          <t>GREY  
RAL 7001</t>
        </is>
      </c>
      <c r="AL9" s="340" t="inlineStr">
        <is>
          <t>PURPLE
S4050-R60B/M</t>
        </is>
      </c>
      <c r="AM9" s="341" t="inlineStr">
        <is>
          <t>MINT   
RAL 6027</t>
        </is>
      </c>
      <c r="AN9" s="342" t="inlineStr">
        <is>
          <t>DEEP ROSE 
RAL 4008</t>
        </is>
      </c>
      <c r="AO9" s="327" t="inlineStr">
        <is>
          <t xml:space="preserve">Sum </t>
        </is>
      </c>
      <c r="AP9" s="328" t="inlineStr">
        <is>
          <t>ordered</t>
        </is>
      </c>
      <c r="AR9" s="382" t="inlineStr">
        <is>
          <t>Production quota pet set</t>
        </is>
      </c>
      <c r="AS9" s="382" t="inlineStr">
        <is>
          <t xml:space="preserve">Ordered production quota </t>
        </is>
      </c>
    </row>
    <row r="10" hidden="1" ht="30" customFormat="1" customHeight="1" s="29">
      <c r="B10" s="155" t="n"/>
      <c r="C10" s="155" t="n"/>
      <c r="D10" s="155" t="n"/>
      <c r="E10" s="155" t="n"/>
      <c r="F10" s="289" t="n"/>
      <c r="G10" s="291" t="n"/>
      <c r="H10" s="292" t="n"/>
      <c r="I10" s="289" t="n"/>
      <c r="J10" s="291" t="n"/>
      <c r="K10" s="291" t="n"/>
      <c r="L10" s="293" t="n"/>
      <c r="M10" s="291" t="n"/>
      <c r="N10" s="291" t="n"/>
      <c r="O10" s="294" t="n"/>
      <c r="P10" s="294" t="n"/>
      <c r="Q10" s="291" t="n"/>
      <c r="R10" s="293" t="n"/>
      <c r="S10" s="291" t="n"/>
      <c r="T10" s="293" t="n"/>
      <c r="U10" s="290" t="n"/>
      <c r="V10" s="155" t="n"/>
      <c r="W10" s="155" t="n"/>
      <c r="X10" s="155" t="n"/>
      <c r="Y10" s="225" t="n"/>
      <c r="Z10" s="155" t="n"/>
      <c r="AA10" s="225" t="n"/>
      <c r="AB10" s="234" t="inlineStr">
        <is>
          <t>01</t>
        </is>
      </c>
      <c r="AC10" s="234" t="inlineStr">
        <is>
          <t>02</t>
        </is>
      </c>
      <c r="AD10" s="234" t="inlineStr">
        <is>
          <t>03</t>
        </is>
      </c>
      <c r="AE10" s="234" t="inlineStr">
        <is>
          <t>04</t>
        </is>
      </c>
      <c r="AF10" s="234" t="inlineStr">
        <is>
          <t>05</t>
        </is>
      </c>
      <c r="AG10" s="234" t="inlineStr">
        <is>
          <t>06</t>
        </is>
      </c>
      <c r="AH10" s="234" t="inlineStr">
        <is>
          <t>07</t>
        </is>
      </c>
      <c r="AI10" s="234" t="inlineStr">
        <is>
          <t>08</t>
        </is>
      </c>
      <c r="AJ10" s="234" t="inlineStr">
        <is>
          <t>09</t>
        </is>
      </c>
      <c r="AK10" s="234" t="inlineStr">
        <is>
          <t>10</t>
        </is>
      </c>
      <c r="AL10" s="234" t="inlineStr">
        <is>
          <t>11</t>
        </is>
      </c>
      <c r="AM10" s="234" t="inlineStr">
        <is>
          <t>12</t>
        </is>
      </c>
      <c r="AN10" s="234" t="inlineStr">
        <is>
          <t>13</t>
        </is>
      </c>
      <c r="AO10" s="158" t="n"/>
      <c r="AP10" s="158" t="n"/>
      <c r="AR10" s="383" t="n"/>
      <c r="AS10" s="383" t="n"/>
    </row>
    <row r="11" ht="55" customHeight="1">
      <c r="B11" s="63" t="n"/>
      <c r="C11" s="63" t="n"/>
      <c r="D11" s="156" t="n"/>
      <c r="F11" s="287" t="n"/>
      <c r="G11" s="303" t="n"/>
      <c r="H11" s="303" t="n"/>
      <c r="I11" s="303" t="n"/>
      <c r="J11" s="303" t="n"/>
      <c r="K11" s="303" t="n"/>
      <c r="L11" s="303" t="n"/>
      <c r="M11" s="303" t="n"/>
      <c r="N11" s="303" t="n"/>
      <c r="O11" s="303" t="n"/>
      <c r="P11" s="303" t="n"/>
      <c r="Q11" s="303" t="n"/>
      <c r="R11" s="303" t="n"/>
      <c r="S11" s="303" t="n"/>
      <c r="T11" s="303" t="n"/>
      <c r="U11" s="288" t="n"/>
      <c r="W11" s="63" t="n"/>
      <c r="X11" s="63" t="n"/>
      <c r="Y11" s="63" t="n"/>
      <c r="Z11" s="63" t="n"/>
      <c r="AA11" s="372" t="inlineStr">
        <is>
          <t>PRECISION GRP</t>
        </is>
      </c>
      <c r="AB11" s="327" t="n"/>
      <c r="AC11" s="616" t="n"/>
      <c r="AD11" s="327" t="n"/>
      <c r="AE11" s="327" t="n"/>
      <c r="AF11" s="327" t="n"/>
      <c r="AG11" s="327" t="n"/>
      <c r="AH11" s="327" t="n"/>
      <c r="AI11" s="327" t="n"/>
      <c r="AJ11" s="327" t="n"/>
      <c r="AK11" s="327" t="n"/>
      <c r="AL11" s="327" t="n"/>
      <c r="AM11" s="327" t="n"/>
      <c r="AN11" s="327" t="n"/>
      <c r="AO11" s="248" t="n"/>
      <c r="AP11" s="248" t="n"/>
      <c r="AR11" s="393" t="n"/>
      <c r="AS11" s="393" t="n"/>
    </row>
    <row r="12" ht="91.5" customHeight="1">
      <c r="B12" s="439" t="inlineStr">
        <is>
          <t>new</t>
        </is>
      </c>
      <c r="C12" s="258" t="n"/>
      <c r="D12" s="213" t="inlineStr">
        <is>
          <t>V-P1-GRP-DT</t>
        </is>
      </c>
      <c r="E12" s="395" t="inlineStr">
        <is>
          <t>Dual Tex.</t>
        </is>
      </c>
      <c r="F12" s="307" t="n">
        <v>1.55</v>
      </c>
      <c r="G12" s="303">
        <f>SUM(AB12:AN12)*F12</f>
        <v/>
      </c>
      <c r="H12" s="303">
        <f>AB12*Y12</f>
        <v/>
      </c>
      <c r="I12" s="303">
        <f>AC12*Y12</f>
        <v/>
      </c>
      <c r="J12" s="303">
        <f>AD12*Y12</f>
        <v/>
      </c>
      <c r="K12" s="303">
        <f>AE12*Y12</f>
        <v/>
      </c>
      <c r="L12" s="303">
        <f>AF12*Y12</f>
        <v/>
      </c>
      <c r="M12" s="303">
        <f>AG12*Y12</f>
        <v/>
      </c>
      <c r="N12" s="303">
        <f>AH12*Y12</f>
        <v/>
      </c>
      <c r="O12" s="303">
        <f>AI12*Y12</f>
        <v/>
      </c>
      <c r="P12" s="303">
        <f>AJ12*Y12</f>
        <v/>
      </c>
      <c r="Q12" s="303">
        <f>AK12*Y12</f>
        <v/>
      </c>
      <c r="R12" s="303">
        <f>AL12*Y12</f>
        <v/>
      </c>
      <c r="S12" s="303">
        <f>AM12*Y12</f>
        <v/>
      </c>
      <c r="T12" s="303">
        <f>AN12*Y12</f>
        <v/>
      </c>
      <c r="U12" s="304" t="n">
        <v>1</v>
      </c>
      <c r="V12" s="443" t="inlineStr">
        <is>
          <t>L</t>
        </is>
      </c>
      <c r="W12" s="443" t="inlineStr">
        <is>
          <t>52x29x10 cm</t>
        </is>
      </c>
      <c r="X12" s="443" t="inlineStr">
        <is>
          <t>sloper</t>
        </is>
      </c>
      <c r="Y12" s="443" t="n">
        <v>1</v>
      </c>
      <c r="Z12" s="443" t="inlineStr">
        <is>
          <t>screw-on</t>
        </is>
      </c>
      <c r="AA12" s="617" t="n">
        <v>208.06</v>
      </c>
      <c r="AB12" s="273" t="n"/>
      <c r="AC12" s="618" t="n"/>
      <c r="AD12" s="273" t="n"/>
      <c r="AE12" s="274" t="n"/>
      <c r="AF12" s="273" t="n"/>
      <c r="AG12" s="274" t="n"/>
      <c r="AH12" s="273" t="n"/>
      <c r="AI12" s="274" t="n"/>
      <c r="AJ12" s="273" t="n"/>
      <c r="AK12" s="274" t="n"/>
      <c r="AL12" s="273" t="n"/>
      <c r="AM12" s="274" t="n"/>
      <c r="AN12" s="275" t="n"/>
      <c r="AO12" s="164">
        <f>AA12*SUM(AB12:AN12)</f>
        <v/>
      </c>
      <c r="AP12" s="178">
        <f>IF(SUM(AB12:AN12)&gt;0,"Yes","No")</f>
        <v/>
      </c>
      <c r="AR12" s="385" t="n">
        <v>1</v>
      </c>
      <c r="AS12" s="386">
        <f>AR12*SUM(AB12:AN12)</f>
        <v/>
      </c>
    </row>
    <row r="13" ht="91.5" customHeight="1">
      <c r="B13" s="440" t="inlineStr">
        <is>
          <t>new</t>
        </is>
      </c>
      <c r="D13" s="214" t="inlineStr">
        <is>
          <t>V-P2-GRP-DT</t>
        </is>
      </c>
      <c r="E13" s="396" t="inlineStr">
        <is>
          <t>Dual Tex.</t>
        </is>
      </c>
      <c r="F13" s="308" t="n">
        <v>1.45</v>
      </c>
      <c r="G13" s="303">
        <f>SUM(AB13:AN13)*F13</f>
        <v/>
      </c>
      <c r="H13" s="303">
        <f>AB13*Y13</f>
        <v/>
      </c>
      <c r="I13" s="303">
        <f>AC13*Y13</f>
        <v/>
      </c>
      <c r="J13" s="303">
        <f>AD13*Y13</f>
        <v/>
      </c>
      <c r="K13" s="303">
        <f>AE13*Y13</f>
        <v/>
      </c>
      <c r="L13" s="303">
        <f>AF13*Y13</f>
        <v/>
      </c>
      <c r="M13" s="303">
        <f>AG13*Y13</f>
        <v/>
      </c>
      <c r="N13" s="303">
        <f>AH13*Y13</f>
        <v/>
      </c>
      <c r="O13" s="303">
        <f>AI13*Y13</f>
        <v/>
      </c>
      <c r="P13" s="303">
        <f>AJ13*Y13</f>
        <v/>
      </c>
      <c r="Q13" s="303">
        <f>AK13*Y13</f>
        <v/>
      </c>
      <c r="R13" s="303">
        <f>AL13*Y13</f>
        <v/>
      </c>
      <c r="S13" s="303">
        <f>AM13*Y13</f>
        <v/>
      </c>
      <c r="T13" s="303">
        <f>AN13*Y13</f>
        <v/>
      </c>
      <c r="U13" s="305" t="n">
        <v>1</v>
      </c>
      <c r="V13" s="199" t="inlineStr">
        <is>
          <t>L</t>
        </is>
      </c>
      <c r="W13" s="199" t="inlineStr">
        <is>
          <t>51x30x10 cm</t>
        </is>
      </c>
      <c r="X13" s="199" t="inlineStr">
        <is>
          <t>sloper</t>
        </is>
      </c>
      <c r="Y13" s="199" t="n">
        <v>1</v>
      </c>
      <c r="Z13" s="199" t="inlineStr">
        <is>
          <t>screw-on</t>
        </is>
      </c>
      <c r="AA13" s="619" t="n">
        <v>218.77</v>
      </c>
      <c r="AB13" s="283" t="n"/>
      <c r="AC13" s="620" t="n"/>
      <c r="AD13" s="276" t="n"/>
      <c r="AE13" s="276" t="n"/>
      <c r="AF13" s="276" t="n"/>
      <c r="AG13" s="276" t="n"/>
      <c r="AH13" s="276" t="n"/>
      <c r="AI13" s="276" t="n"/>
      <c r="AJ13" s="276" t="n"/>
      <c r="AK13" s="276" t="n"/>
      <c r="AL13" s="276" t="n"/>
      <c r="AM13" s="276" t="n"/>
      <c r="AN13" s="277" t="n"/>
      <c r="AO13" s="260">
        <f>AA13*SUM(AB13:AN13)</f>
        <v/>
      </c>
      <c r="AP13" s="190">
        <f>IF(SUM(AB13:AN13)&gt;0,"Yes","No")</f>
        <v/>
      </c>
      <c r="AR13" s="387" t="n">
        <v>1</v>
      </c>
      <c r="AS13" s="388">
        <f>AR13*SUM(AB13:AN13)</f>
        <v/>
      </c>
    </row>
    <row r="14" ht="91.5" customHeight="1">
      <c r="B14" s="440" t="inlineStr">
        <is>
          <t>new</t>
        </is>
      </c>
      <c r="D14" s="215" t="inlineStr">
        <is>
          <t>V-P3-GRP-DT</t>
        </is>
      </c>
      <c r="E14" s="397" t="inlineStr">
        <is>
          <t>Dual Tex.</t>
        </is>
      </c>
      <c r="F14" s="308" t="n">
        <v>2.05</v>
      </c>
      <c r="G14" s="303">
        <f>SUM(AB14:AN14)*F14</f>
        <v/>
      </c>
      <c r="H14" s="303">
        <f>AB14*Y14</f>
        <v/>
      </c>
      <c r="I14" s="303">
        <f>AC14*Y14</f>
        <v/>
      </c>
      <c r="J14" s="303">
        <f>AD14*Y14</f>
        <v/>
      </c>
      <c r="K14" s="303">
        <f>AE14*Y14</f>
        <v/>
      </c>
      <c r="L14" s="303">
        <f>AF14*Y14</f>
        <v/>
      </c>
      <c r="M14" s="303">
        <f>AG14*Y14</f>
        <v/>
      </c>
      <c r="N14" s="303">
        <f>AH14*Y14</f>
        <v/>
      </c>
      <c r="O14" s="303">
        <f>AI14*Y14</f>
        <v/>
      </c>
      <c r="P14" s="303">
        <f>AJ14*Y14</f>
        <v/>
      </c>
      <c r="Q14" s="303">
        <f>AK14*Y14</f>
        <v/>
      </c>
      <c r="R14" s="303">
        <f>AL14*Y14</f>
        <v/>
      </c>
      <c r="S14" s="303">
        <f>AM14*Y14</f>
        <v/>
      </c>
      <c r="T14" s="303">
        <f>AN14*Y14</f>
        <v/>
      </c>
      <c r="U14" s="305" t="n">
        <v>1</v>
      </c>
      <c r="V14" s="253" t="inlineStr">
        <is>
          <t>L</t>
        </is>
      </c>
      <c r="W14" s="253" t="inlineStr">
        <is>
          <t>62x34x135 cm</t>
        </is>
      </c>
      <c r="X14" s="253" t="inlineStr">
        <is>
          <t>pinch</t>
        </is>
      </c>
      <c r="Y14" s="253" t="n">
        <v>1</v>
      </c>
      <c r="Z14" s="253" t="inlineStr">
        <is>
          <t>screw-on</t>
        </is>
      </c>
      <c r="AA14" s="621" t="n">
        <v>224.13</v>
      </c>
      <c r="AB14" s="273" t="n"/>
      <c r="AC14" s="618" t="n"/>
      <c r="AD14" s="273" t="n"/>
      <c r="AE14" s="274" t="n"/>
      <c r="AF14" s="273" t="n"/>
      <c r="AG14" s="274" t="n"/>
      <c r="AH14" s="273" t="n"/>
      <c r="AI14" s="274" t="n"/>
      <c r="AJ14" s="273" t="n"/>
      <c r="AK14" s="274" t="n"/>
      <c r="AL14" s="273" t="n"/>
      <c r="AM14" s="274" t="n"/>
      <c r="AN14" s="275" t="n"/>
      <c r="AO14" s="257">
        <f>AA14*SUM(AB14:AN14)</f>
        <v/>
      </c>
      <c r="AP14" s="191">
        <f>IF(SUM(AB14:AN14)&gt;0,"Yes","No")</f>
        <v/>
      </c>
      <c r="AR14" s="387" t="n">
        <v>1</v>
      </c>
      <c r="AS14" s="388">
        <f>AR14*SUM(AB14:AN14)</f>
        <v/>
      </c>
    </row>
    <row r="15" ht="91.5" customHeight="1">
      <c r="B15" s="440" t="inlineStr">
        <is>
          <t>new</t>
        </is>
      </c>
      <c r="D15" s="214" t="inlineStr">
        <is>
          <t>V-P4-GRP-DT</t>
        </is>
      </c>
      <c r="E15" s="396" t="inlineStr">
        <is>
          <t>Dual Tex.</t>
        </is>
      </c>
      <c r="F15" s="308" t="n">
        <v>1.9</v>
      </c>
      <c r="G15" s="303">
        <f>SUM(AB15:AN15)*F15</f>
        <v/>
      </c>
      <c r="H15" s="303">
        <f>AB15*Y15</f>
        <v/>
      </c>
      <c r="I15" s="303">
        <f>AC15*Y15</f>
        <v/>
      </c>
      <c r="J15" s="303">
        <f>AD15*Y15</f>
        <v/>
      </c>
      <c r="K15" s="303">
        <f>AE15*Y15</f>
        <v/>
      </c>
      <c r="L15" s="303">
        <f>AF15*Y15</f>
        <v/>
      </c>
      <c r="M15" s="303">
        <f>AG15*Y15</f>
        <v/>
      </c>
      <c r="N15" s="303">
        <f>AH15*Y15</f>
        <v/>
      </c>
      <c r="O15" s="303">
        <f>AI15*Y15</f>
        <v/>
      </c>
      <c r="P15" s="303">
        <f>AJ15*Y15</f>
        <v/>
      </c>
      <c r="Q15" s="303">
        <f>AK15*Y15</f>
        <v/>
      </c>
      <c r="R15" s="303">
        <f>AL15*Y15</f>
        <v/>
      </c>
      <c r="S15" s="303">
        <f>AM15*Y15</f>
        <v/>
      </c>
      <c r="T15" s="303">
        <f>AN15*Y15</f>
        <v/>
      </c>
      <c r="U15" s="305" t="n">
        <v>1</v>
      </c>
      <c r="V15" s="199" t="inlineStr">
        <is>
          <t>L</t>
        </is>
      </c>
      <c r="W15" s="199" t="inlineStr">
        <is>
          <t>61x29x14 cm</t>
        </is>
      </c>
      <c r="X15" s="199" t="inlineStr">
        <is>
          <t>sloper</t>
        </is>
      </c>
      <c r="Y15" s="199" t="n">
        <v>1</v>
      </c>
      <c r="Z15" s="199" t="inlineStr">
        <is>
          <t>screw-on</t>
        </is>
      </c>
      <c r="AA15" s="619" t="n">
        <v>224.13</v>
      </c>
      <c r="AB15" s="283" t="n"/>
      <c r="AC15" s="620" t="n"/>
      <c r="AD15" s="276" t="n"/>
      <c r="AE15" s="276" t="n"/>
      <c r="AF15" s="277" t="n"/>
      <c r="AG15" s="277" t="n"/>
      <c r="AH15" s="277" t="n"/>
      <c r="AI15" s="277" t="n"/>
      <c r="AJ15" s="276" t="n"/>
      <c r="AK15" s="277" t="n"/>
      <c r="AL15" s="276" t="n"/>
      <c r="AM15" s="276" t="n"/>
      <c r="AN15" s="277" t="n"/>
      <c r="AO15" s="260">
        <f>AA15*SUM(AB15:AN15)</f>
        <v/>
      </c>
      <c r="AP15" s="190">
        <f>IF(SUM(AB15:AN15)&gt;0,"Yes","No")</f>
        <v/>
      </c>
      <c r="AR15" s="387" t="n">
        <v>1</v>
      </c>
      <c r="AS15" s="388">
        <f>AR15*SUM(AB15:AN15)</f>
        <v/>
      </c>
    </row>
    <row r="16" ht="91.5" customHeight="1">
      <c r="B16" s="440" t="inlineStr">
        <is>
          <t>new</t>
        </is>
      </c>
      <c r="D16" s="215" t="inlineStr">
        <is>
          <t>V-P5-GRP-DT</t>
        </is>
      </c>
      <c r="E16" s="397" t="inlineStr">
        <is>
          <t>Dual Tex.</t>
        </is>
      </c>
      <c r="F16" s="308" t="n">
        <v>2.15</v>
      </c>
      <c r="G16" s="303">
        <f>SUM(AB16:AN16)*F16</f>
        <v/>
      </c>
      <c r="H16" s="303">
        <f>AB16*Y16</f>
        <v/>
      </c>
      <c r="I16" s="303">
        <f>AC16*Y16</f>
        <v/>
      </c>
      <c r="J16" s="303">
        <f>AD16*Y16</f>
        <v/>
      </c>
      <c r="K16" s="303">
        <f>AE16*Y16</f>
        <v/>
      </c>
      <c r="L16" s="303">
        <f>AF16*Y16</f>
        <v/>
      </c>
      <c r="M16" s="303">
        <f>AG16*Y16</f>
        <v/>
      </c>
      <c r="N16" s="303">
        <f>AH16*Y16</f>
        <v/>
      </c>
      <c r="O16" s="303">
        <f>AI16*Y16</f>
        <v/>
      </c>
      <c r="P16" s="303">
        <f>AJ16*Y16</f>
        <v/>
      </c>
      <c r="Q16" s="303">
        <f>AK16*Y16</f>
        <v/>
      </c>
      <c r="R16" s="303">
        <f>AL16*Y16</f>
        <v/>
      </c>
      <c r="S16" s="303">
        <f>AM16*Y16</f>
        <v/>
      </c>
      <c r="T16" s="303">
        <f>AN16*Y16</f>
        <v/>
      </c>
      <c r="U16" s="305" t="n">
        <v>1</v>
      </c>
      <c r="V16" s="253" t="inlineStr">
        <is>
          <t>L</t>
        </is>
      </c>
      <c r="W16" s="253" t="inlineStr">
        <is>
          <t>62x37x14 cm</t>
        </is>
      </c>
      <c r="X16" s="253" t="inlineStr">
        <is>
          <t>sloper</t>
        </is>
      </c>
      <c r="Y16" s="253" t="n">
        <v>1</v>
      </c>
      <c r="Z16" s="253" t="inlineStr">
        <is>
          <t>screw-on</t>
        </is>
      </c>
      <c r="AA16" s="621" t="n">
        <v>224.13</v>
      </c>
      <c r="AB16" s="273" t="n"/>
      <c r="AC16" s="618" t="n"/>
      <c r="AD16" s="273" t="n"/>
      <c r="AE16" s="274" t="n"/>
      <c r="AF16" s="273" t="n"/>
      <c r="AG16" s="274" t="n"/>
      <c r="AH16" s="273" t="n"/>
      <c r="AI16" s="274" t="n"/>
      <c r="AJ16" s="273" t="n"/>
      <c r="AK16" s="274" t="n"/>
      <c r="AL16" s="274" t="n"/>
      <c r="AM16" s="274" t="n"/>
      <c r="AN16" s="275" t="n"/>
      <c r="AO16" s="257">
        <f>AA16*SUM(AB16:AN16)</f>
        <v/>
      </c>
      <c r="AP16" s="191">
        <f>IF(SUM(AB16:AN16)&gt;0,"Yes","No")</f>
        <v/>
      </c>
      <c r="AR16" s="387" t="n">
        <v>1</v>
      </c>
      <c r="AS16" s="388">
        <f>AR16*SUM(AB16:AN16)</f>
        <v/>
      </c>
    </row>
    <row r="17" ht="91.5" customHeight="1">
      <c r="B17" s="440" t="inlineStr">
        <is>
          <t>new</t>
        </is>
      </c>
      <c r="D17" s="214" t="inlineStr">
        <is>
          <t>V-P6-GRP-DT</t>
        </is>
      </c>
      <c r="E17" s="396" t="inlineStr">
        <is>
          <t>Dual Tex.</t>
        </is>
      </c>
      <c r="F17" s="308" t="n">
        <v>2.1</v>
      </c>
      <c r="G17" s="303">
        <f>SUM(AB17:AN17)*F17</f>
        <v/>
      </c>
      <c r="H17" s="303">
        <f>AB17*Y17</f>
        <v/>
      </c>
      <c r="I17" s="303">
        <f>AC17*Y17</f>
        <v/>
      </c>
      <c r="J17" s="303">
        <f>AD17*Y17</f>
        <v/>
      </c>
      <c r="K17" s="303">
        <f>AE17*Y17</f>
        <v/>
      </c>
      <c r="L17" s="303">
        <f>AF17*Y17</f>
        <v/>
      </c>
      <c r="M17" s="303">
        <f>AG17*Y17</f>
        <v/>
      </c>
      <c r="N17" s="303">
        <f>AH17*Y17</f>
        <v/>
      </c>
      <c r="O17" s="303">
        <f>AI17*Y17</f>
        <v/>
      </c>
      <c r="P17" s="303">
        <f>AJ17*Y17</f>
        <v/>
      </c>
      <c r="Q17" s="303">
        <f>AK17*Y17</f>
        <v/>
      </c>
      <c r="R17" s="303">
        <f>AL17*Y17</f>
        <v/>
      </c>
      <c r="S17" s="303">
        <f>AM17*Y17</f>
        <v/>
      </c>
      <c r="T17" s="303">
        <f>AN17*Y17</f>
        <v/>
      </c>
      <c r="U17" s="305" t="n">
        <v>1</v>
      </c>
      <c r="V17" s="199" t="inlineStr">
        <is>
          <t>L</t>
        </is>
      </c>
      <c r="W17" s="199" t="inlineStr">
        <is>
          <t>63x36x14 cm</t>
        </is>
      </c>
      <c r="X17" s="199" t="inlineStr">
        <is>
          <t>sloper</t>
        </is>
      </c>
      <c r="Y17" s="199" t="n">
        <v>1</v>
      </c>
      <c r="Z17" s="199" t="inlineStr">
        <is>
          <t>screw-on</t>
        </is>
      </c>
      <c r="AA17" s="619" t="n">
        <v>224.13</v>
      </c>
      <c r="AB17" s="283" t="n"/>
      <c r="AC17" s="620" t="n"/>
      <c r="AD17" s="277" t="n"/>
      <c r="AE17" s="276" t="n"/>
      <c r="AF17" s="277" t="n"/>
      <c r="AG17" s="276" t="n"/>
      <c r="AH17" s="276" t="n"/>
      <c r="AI17" s="277" t="n"/>
      <c r="AJ17" s="276" t="n"/>
      <c r="AK17" s="277" t="n"/>
      <c r="AL17" s="277" t="n"/>
      <c r="AM17" s="277" t="n"/>
      <c r="AN17" s="277" t="n"/>
      <c r="AO17" s="260">
        <f>AA17*SUM(AB17:AN17)</f>
        <v/>
      </c>
      <c r="AP17" s="190">
        <f>IF(SUM(AB17:AN17)&gt;0,"Yes","No")</f>
        <v/>
      </c>
      <c r="AR17" s="387" t="n">
        <v>1</v>
      </c>
      <c r="AS17" s="388">
        <f>AR17*SUM(AB17:AN17)</f>
        <v/>
      </c>
    </row>
    <row r="18" ht="91.5" customHeight="1">
      <c r="B18" s="440" t="inlineStr">
        <is>
          <t>new</t>
        </is>
      </c>
      <c r="D18" s="215" t="inlineStr">
        <is>
          <t>V-P7-GRP-DT</t>
        </is>
      </c>
      <c r="E18" s="397" t="inlineStr">
        <is>
          <t>Dual Tex.</t>
        </is>
      </c>
      <c r="F18" s="308" t="n">
        <v>2.55</v>
      </c>
      <c r="G18" s="303">
        <f>SUM(AB18:AN18)*F18</f>
        <v/>
      </c>
      <c r="H18" s="303">
        <f>AB18*Y18</f>
        <v/>
      </c>
      <c r="I18" s="303">
        <f>AC18*Y18</f>
        <v/>
      </c>
      <c r="J18" s="303">
        <f>AD18*Y18</f>
        <v/>
      </c>
      <c r="K18" s="303">
        <f>AE18*Y18</f>
        <v/>
      </c>
      <c r="L18" s="303">
        <f>AF18*Y18</f>
        <v/>
      </c>
      <c r="M18" s="303">
        <f>AG18*Y18</f>
        <v/>
      </c>
      <c r="N18" s="303">
        <f>AH18*Y18</f>
        <v/>
      </c>
      <c r="O18" s="303">
        <f>AI18*Y18</f>
        <v/>
      </c>
      <c r="P18" s="303">
        <f>AJ18*Y18</f>
        <v/>
      </c>
      <c r="Q18" s="303">
        <f>AK18*Y18</f>
        <v/>
      </c>
      <c r="R18" s="303">
        <f>AL18*Y18</f>
        <v/>
      </c>
      <c r="S18" s="303">
        <f>AM18*Y18</f>
        <v/>
      </c>
      <c r="T18" s="303">
        <f>AN18*Y18</f>
        <v/>
      </c>
      <c r="U18" s="305" t="n">
        <v>1</v>
      </c>
      <c r="V18" s="253" t="inlineStr">
        <is>
          <t>L</t>
        </is>
      </c>
      <c r="W18" s="253" t="inlineStr">
        <is>
          <t>63x33x17 cm</t>
        </is>
      </c>
      <c r="X18" s="253" t="inlineStr">
        <is>
          <t>sloper</t>
        </is>
      </c>
      <c r="Y18" s="253" t="n">
        <v>1</v>
      </c>
      <c r="Z18" s="253" t="inlineStr">
        <is>
          <t>screw-on</t>
        </is>
      </c>
      <c r="AA18" s="621" t="n">
        <v>230.1</v>
      </c>
      <c r="AB18" s="273" t="n"/>
      <c r="AC18" s="618" t="n"/>
      <c r="AD18" s="273" t="n"/>
      <c r="AE18" s="274" t="n"/>
      <c r="AF18" s="273" t="n"/>
      <c r="AG18" s="274" t="n"/>
      <c r="AH18" s="273" t="n"/>
      <c r="AI18" s="274" t="n"/>
      <c r="AJ18" s="273" t="n"/>
      <c r="AK18" s="274" t="n"/>
      <c r="AL18" s="273" t="n"/>
      <c r="AM18" s="274" t="n"/>
      <c r="AN18" s="275" t="n"/>
      <c r="AO18" s="257">
        <f>AA18*SUM(AB18:AN18)</f>
        <v/>
      </c>
      <c r="AP18" s="191">
        <f>IF(SUM(AB18:AN18)&gt;0,"Yes","No")</f>
        <v/>
      </c>
      <c r="AR18" s="387" t="n">
        <v>1</v>
      </c>
      <c r="AS18" s="388">
        <f>AR18*SUM(AB18:AN18)</f>
        <v/>
      </c>
    </row>
    <row r="19" ht="91.5" customHeight="1">
      <c r="B19" s="440" t="inlineStr">
        <is>
          <t>new</t>
        </is>
      </c>
      <c r="D19" s="214" t="inlineStr">
        <is>
          <t>V-P8-GRP-DT</t>
        </is>
      </c>
      <c r="E19" s="396" t="inlineStr">
        <is>
          <t>Dual Tex.</t>
        </is>
      </c>
      <c r="F19" s="308" t="n">
        <v>2.45</v>
      </c>
      <c r="G19" s="303">
        <f>SUM(AB19:AN19)*F19</f>
        <v/>
      </c>
      <c r="H19" s="303">
        <f>AB19*Y19</f>
        <v/>
      </c>
      <c r="I19" s="303">
        <f>AC19*Y19</f>
        <v/>
      </c>
      <c r="J19" s="303">
        <f>AD19*Y19</f>
        <v/>
      </c>
      <c r="K19" s="303">
        <f>AE19*Y19</f>
        <v/>
      </c>
      <c r="L19" s="303">
        <f>AF19*Y19</f>
        <v/>
      </c>
      <c r="M19" s="303">
        <f>AG19*Y19</f>
        <v/>
      </c>
      <c r="N19" s="303">
        <f>AH19*Y19</f>
        <v/>
      </c>
      <c r="O19" s="303">
        <f>AI19*Y19</f>
        <v/>
      </c>
      <c r="P19" s="303">
        <f>AJ19*Y19</f>
        <v/>
      </c>
      <c r="Q19" s="303">
        <f>AK19*Y19</f>
        <v/>
      </c>
      <c r="R19" s="303">
        <f>AL19*Y19</f>
        <v/>
      </c>
      <c r="S19" s="303">
        <f>AM19*Y19</f>
        <v/>
      </c>
      <c r="T19" s="303">
        <f>AN19*Y19</f>
        <v/>
      </c>
      <c r="U19" s="305" t="n">
        <v>1</v>
      </c>
      <c r="V19" s="199" t="inlineStr">
        <is>
          <t>L</t>
        </is>
      </c>
      <c r="W19" s="199" t="inlineStr">
        <is>
          <t>69x37x14 cm</t>
        </is>
      </c>
      <c r="X19" s="199" t="inlineStr">
        <is>
          <t>sloper</t>
        </is>
      </c>
      <c r="Y19" s="199" t="n">
        <v>1</v>
      </c>
      <c r="Z19" s="199" t="inlineStr">
        <is>
          <t>screw-on</t>
        </is>
      </c>
      <c r="AA19" s="619" t="n">
        <v>229.9</v>
      </c>
      <c r="AB19" s="283" t="n"/>
      <c r="AC19" s="620" t="n"/>
      <c r="AD19" s="276" t="n"/>
      <c r="AE19" s="276" t="n"/>
      <c r="AF19" s="276" t="n"/>
      <c r="AG19" s="276" t="n"/>
      <c r="AH19" s="276" t="n"/>
      <c r="AI19" s="276" t="n"/>
      <c r="AJ19" s="276" t="n"/>
      <c r="AK19" s="276" t="n"/>
      <c r="AL19" s="276" t="n"/>
      <c r="AM19" s="276" t="n"/>
      <c r="AN19" s="277" t="n"/>
      <c r="AO19" s="260">
        <f>AA19*SUM(AB19:AN19)</f>
        <v/>
      </c>
      <c r="AP19" s="190">
        <f>IF(SUM(AB19:AN19)&gt;0,"Yes","No")</f>
        <v/>
      </c>
      <c r="AR19" s="387" t="n">
        <v>1</v>
      </c>
      <c r="AS19" s="388">
        <f>AR19*SUM(AB19:AN19)</f>
        <v/>
      </c>
    </row>
    <row r="20" ht="91.5" customHeight="1">
      <c r="B20" s="440" t="inlineStr">
        <is>
          <t>new</t>
        </is>
      </c>
      <c r="D20" s="215" t="inlineStr">
        <is>
          <t>V-P9-GRP-DT</t>
        </is>
      </c>
      <c r="E20" s="397" t="inlineStr">
        <is>
          <t>Dual Tex.</t>
        </is>
      </c>
      <c r="F20" s="308" t="n">
        <v>2.7</v>
      </c>
      <c r="G20" s="303">
        <f>SUM(AB20:AN20)*F20</f>
        <v/>
      </c>
      <c r="H20" s="303">
        <f>AB20*Y20</f>
        <v/>
      </c>
      <c r="I20" s="303">
        <f>AC20*Y20</f>
        <v/>
      </c>
      <c r="J20" s="303">
        <f>AD20*Y20</f>
        <v/>
      </c>
      <c r="K20" s="303">
        <f>AE20*Y20</f>
        <v/>
      </c>
      <c r="L20" s="303">
        <f>AF20*Y20</f>
        <v/>
      </c>
      <c r="M20" s="303">
        <f>AG20*Y20</f>
        <v/>
      </c>
      <c r="N20" s="303">
        <f>AH20*Y20</f>
        <v/>
      </c>
      <c r="O20" s="303">
        <f>AI20*Y20</f>
        <v/>
      </c>
      <c r="P20" s="303">
        <f>AJ20*Y20</f>
        <v/>
      </c>
      <c r="Q20" s="303">
        <f>AK20*Y20</f>
        <v/>
      </c>
      <c r="R20" s="303">
        <f>AL20*Y20</f>
        <v/>
      </c>
      <c r="S20" s="303">
        <f>AM20*Y20</f>
        <v/>
      </c>
      <c r="T20" s="303">
        <f>AN20*Y20</f>
        <v/>
      </c>
      <c r="U20" s="305" t="n">
        <v>1</v>
      </c>
      <c r="V20" s="253" t="inlineStr">
        <is>
          <t>L</t>
        </is>
      </c>
      <c r="W20" s="253" t="inlineStr">
        <is>
          <t>58x42x17 cm</t>
        </is>
      </c>
      <c r="X20" s="253" t="inlineStr">
        <is>
          <t>jug</t>
        </is>
      </c>
      <c r="Y20" s="253" t="n">
        <v>1</v>
      </c>
      <c r="Z20" s="253" t="inlineStr">
        <is>
          <t>screw-on</t>
        </is>
      </c>
      <c r="AA20" s="621" t="n">
        <v>229.9</v>
      </c>
      <c r="AB20" s="273" t="n"/>
      <c r="AC20" s="618" t="n"/>
      <c r="AD20" s="273" t="n"/>
      <c r="AE20" s="274" t="n"/>
      <c r="AF20" s="273" t="n"/>
      <c r="AG20" s="274" t="n"/>
      <c r="AH20" s="273" t="n"/>
      <c r="AI20" s="274" t="n"/>
      <c r="AJ20" s="273" t="n"/>
      <c r="AK20" s="274" t="n"/>
      <c r="AL20" s="273" t="n"/>
      <c r="AM20" s="274" t="n"/>
      <c r="AN20" s="275" t="n"/>
      <c r="AO20" s="257">
        <f>AA20*SUM(AB20:AN20)</f>
        <v/>
      </c>
      <c r="AP20" s="191">
        <f>IF(SUM(AB20:AN20)&gt;0,"Yes","No")</f>
        <v/>
      </c>
      <c r="AR20" s="387" t="n">
        <v>1</v>
      </c>
      <c r="AS20" s="388">
        <f>AR20*SUM(AB20:AN20)</f>
        <v/>
      </c>
    </row>
    <row r="21" ht="91.5" customHeight="1">
      <c r="B21" s="440" t="inlineStr">
        <is>
          <t>new</t>
        </is>
      </c>
      <c r="D21" s="214" t="inlineStr">
        <is>
          <t>V-P10-GRP-DT</t>
        </is>
      </c>
      <c r="E21" s="396" t="inlineStr">
        <is>
          <t>Dual Tex.</t>
        </is>
      </c>
      <c r="F21" s="308" t="n">
        <v>2.35</v>
      </c>
      <c r="G21" s="303">
        <f>SUM(AB21:AN21)*F21</f>
        <v/>
      </c>
      <c r="H21" s="303">
        <f>AB21*Y21</f>
        <v/>
      </c>
      <c r="I21" s="303">
        <f>AC21*Y21</f>
        <v/>
      </c>
      <c r="J21" s="303">
        <f>AD21*Y21</f>
        <v/>
      </c>
      <c r="K21" s="303">
        <f>AE21*Y21</f>
        <v/>
      </c>
      <c r="L21" s="303">
        <f>AF21*Y21</f>
        <v/>
      </c>
      <c r="M21" s="303">
        <f>AG21*Y21</f>
        <v/>
      </c>
      <c r="N21" s="303">
        <f>AH21*Y21</f>
        <v/>
      </c>
      <c r="O21" s="303">
        <f>AI21*Y21</f>
        <v/>
      </c>
      <c r="P21" s="303">
        <f>AJ21*Y21</f>
        <v/>
      </c>
      <c r="Q21" s="303">
        <f>AK21*Y21</f>
        <v/>
      </c>
      <c r="R21" s="303">
        <f>AL21*Y21</f>
        <v/>
      </c>
      <c r="S21" s="303">
        <f>AM21*Y21</f>
        <v/>
      </c>
      <c r="T21" s="303">
        <f>AN21*Y21</f>
        <v/>
      </c>
      <c r="U21" s="305" t="n">
        <v>1</v>
      </c>
      <c r="V21" s="199" t="inlineStr">
        <is>
          <t>L</t>
        </is>
      </c>
      <c r="W21" s="199" t="inlineStr">
        <is>
          <t>59x42x21 cm</t>
        </is>
      </c>
      <c r="X21" s="199" t="inlineStr">
        <is>
          <t>jug</t>
        </is>
      </c>
      <c r="Y21" s="199" t="n">
        <v>1</v>
      </c>
      <c r="Z21" s="199" t="inlineStr">
        <is>
          <t>screw-on</t>
        </is>
      </c>
      <c r="AA21" s="619" t="n">
        <v>246.17</v>
      </c>
      <c r="AB21" s="277" t="n"/>
      <c r="AC21" s="622" t="n"/>
      <c r="AD21" s="353" t="n"/>
      <c r="AE21" s="353" t="n"/>
      <c r="AF21" s="353" t="n"/>
      <c r="AG21" s="353" t="n"/>
      <c r="AH21" s="353" t="n"/>
      <c r="AI21" s="353" t="n"/>
      <c r="AJ21" s="353" t="n"/>
      <c r="AK21" s="353" t="n"/>
      <c r="AL21" s="353" t="n"/>
      <c r="AM21" s="353" t="n"/>
      <c r="AN21" s="353" t="n"/>
      <c r="AO21" s="260">
        <f>AA21*SUM(AB21:AN21)</f>
        <v/>
      </c>
      <c r="AP21" s="190">
        <f>IF(SUM(AB21:AN21)&gt;0,"Yes","No")</f>
        <v/>
      </c>
      <c r="AR21" s="387" t="n">
        <v>1</v>
      </c>
      <c r="AS21" s="388">
        <f>AR21*SUM(AB21:AN21)</f>
        <v/>
      </c>
    </row>
    <row r="22" ht="91.5" customHeight="1">
      <c r="B22" s="440" t="inlineStr">
        <is>
          <t>new</t>
        </is>
      </c>
      <c r="D22" s="215" t="inlineStr">
        <is>
          <t>V-P11-GRP-DT</t>
        </is>
      </c>
      <c r="E22" s="397" t="inlineStr">
        <is>
          <t>Dual Tex.</t>
        </is>
      </c>
      <c r="F22" s="357" t="n">
        <v>2.15</v>
      </c>
      <c r="G22" s="303">
        <f>SUM(AB22:AN22)*F22</f>
        <v/>
      </c>
      <c r="H22" s="358">
        <f>AB22*Y22</f>
        <v/>
      </c>
      <c r="I22" s="358">
        <f>AC22*Y22</f>
        <v/>
      </c>
      <c r="J22" s="358">
        <f>AD22*Y22</f>
        <v/>
      </c>
      <c r="K22" s="358">
        <f>AE22*Y22</f>
        <v/>
      </c>
      <c r="L22" s="358">
        <f>AF22*Y22</f>
        <v/>
      </c>
      <c r="M22" s="358">
        <f>AG22*Y22</f>
        <v/>
      </c>
      <c r="N22" s="358">
        <f>AH22*Y22</f>
        <v/>
      </c>
      <c r="O22" s="358">
        <f>AI22*Y22</f>
        <v/>
      </c>
      <c r="P22" s="358">
        <f>AJ22*Y22</f>
        <v/>
      </c>
      <c r="Q22" s="358">
        <f>AK22*Y22</f>
        <v/>
      </c>
      <c r="R22" s="358">
        <f>AL22*Y22</f>
        <v/>
      </c>
      <c r="S22" s="358">
        <f>AM22*Y22</f>
        <v/>
      </c>
      <c r="T22" s="358">
        <f>AN22*Y22</f>
        <v/>
      </c>
      <c r="U22" s="359" t="n">
        <v>1</v>
      </c>
      <c r="V22" s="253" t="inlineStr">
        <is>
          <t>L</t>
        </is>
      </c>
      <c r="W22" s="253" t="inlineStr">
        <is>
          <t>62x37x14 cm</t>
        </is>
      </c>
      <c r="X22" s="253" t="inlineStr">
        <is>
          <t>sloper</t>
        </is>
      </c>
      <c r="Y22" s="253" t="n">
        <v>1</v>
      </c>
      <c r="Z22" s="253" t="inlineStr">
        <is>
          <t>screw-on</t>
        </is>
      </c>
      <c r="AA22" s="621" t="n">
        <v>251.32</v>
      </c>
      <c r="AB22" s="273" t="n"/>
      <c r="AC22" s="623" t="n"/>
      <c r="AD22" s="355" t="n"/>
      <c r="AE22" s="355" t="n"/>
      <c r="AF22" s="355" t="n"/>
      <c r="AG22" s="355" t="n"/>
      <c r="AH22" s="355" t="n"/>
      <c r="AI22" s="355" t="n"/>
      <c r="AJ22" s="355" t="n"/>
      <c r="AK22" s="355" t="n"/>
      <c r="AL22" s="355" t="n"/>
      <c r="AM22" s="355" t="n"/>
      <c r="AN22" s="355" t="n"/>
      <c r="AO22" s="191">
        <f>AA22*SUM(AB22:AN22)</f>
        <v/>
      </c>
      <c r="AP22" s="191">
        <f>IF(SUM(AB22:AN22)&gt;0,"Yes","No")</f>
        <v/>
      </c>
      <c r="AR22" s="387" t="n">
        <v>1</v>
      </c>
      <c r="AS22" s="388">
        <f>AR22*SUM(AB22:AN22)</f>
        <v/>
      </c>
    </row>
    <row r="23" ht="91.5" customHeight="1">
      <c r="B23" s="440" t="inlineStr">
        <is>
          <t>new</t>
        </is>
      </c>
      <c r="D23" s="214" t="inlineStr">
        <is>
          <t>V-P12-GRP-DT</t>
        </is>
      </c>
      <c r="E23" s="396" t="inlineStr">
        <is>
          <t>Dual Tex.</t>
        </is>
      </c>
      <c r="F23" s="308" t="n">
        <v>2.45</v>
      </c>
      <c r="G23" s="303">
        <f>SUM(AB23:AN23)*F23</f>
        <v/>
      </c>
      <c r="H23" s="303">
        <f>AB23*Y23</f>
        <v/>
      </c>
      <c r="I23" s="303">
        <f>AC23*Y23</f>
        <v/>
      </c>
      <c r="J23" s="303">
        <f>AD23*Y23</f>
        <v/>
      </c>
      <c r="K23" s="303">
        <f>AE23*Y23</f>
        <v/>
      </c>
      <c r="L23" s="303">
        <f>AF23*Y23</f>
        <v/>
      </c>
      <c r="M23" s="303">
        <f>AG23*Y23</f>
        <v/>
      </c>
      <c r="N23" s="303">
        <f>AH23*Y23</f>
        <v/>
      </c>
      <c r="O23" s="303">
        <f>AI23*Y23</f>
        <v/>
      </c>
      <c r="P23" s="303">
        <f>AJ23*Y23</f>
        <v/>
      </c>
      <c r="Q23" s="303">
        <f>AK23*Y23</f>
        <v/>
      </c>
      <c r="R23" s="303">
        <f>AL23*Y23</f>
        <v/>
      </c>
      <c r="S23" s="303">
        <f>AM23*Y23</f>
        <v/>
      </c>
      <c r="T23" s="303">
        <f>AN23*Y23</f>
        <v/>
      </c>
      <c r="U23" s="305" t="n">
        <v>1</v>
      </c>
      <c r="V23" s="199" t="inlineStr">
        <is>
          <t>L</t>
        </is>
      </c>
      <c r="W23" s="199" t="inlineStr">
        <is>
          <t>69x37x14 cm</t>
        </is>
      </c>
      <c r="X23" s="199" t="inlineStr">
        <is>
          <t>pinch</t>
        </is>
      </c>
      <c r="Y23" s="199" t="n">
        <v>1</v>
      </c>
      <c r="Z23" s="199" t="inlineStr">
        <is>
          <t>screw-on</t>
        </is>
      </c>
      <c r="AA23" s="624" t="n">
        <v>256.99</v>
      </c>
      <c r="AB23" s="277" t="n"/>
      <c r="AC23" s="625" t="n"/>
      <c r="AD23" s="277" t="n"/>
      <c r="AE23" s="277" t="n"/>
      <c r="AF23" s="277" t="n"/>
      <c r="AG23" s="277" t="n"/>
      <c r="AH23" s="277" t="n"/>
      <c r="AI23" s="277" t="n"/>
      <c r="AJ23" s="277" t="n"/>
      <c r="AK23" s="277" t="n"/>
      <c r="AL23" s="277" t="n"/>
      <c r="AM23" s="277" t="n"/>
      <c r="AN23" s="277" t="n"/>
      <c r="AO23" s="190">
        <f>AA23*SUM(AB23:AN23)</f>
        <v/>
      </c>
      <c r="AP23" s="172">
        <f>IF(SUM(AB23:AN23)&gt;0,"Yes","No")</f>
        <v/>
      </c>
      <c r="AR23" s="387" t="n">
        <v>1</v>
      </c>
      <c r="AS23" s="388">
        <f>AR23*SUM(AB23:AN23)</f>
        <v/>
      </c>
    </row>
    <row r="24" ht="91.5" customHeight="1">
      <c r="B24" s="441" t="inlineStr">
        <is>
          <t>new</t>
        </is>
      </c>
      <c r="D24" s="215" t="inlineStr">
        <is>
          <t>V-P13-GRP-DT</t>
        </is>
      </c>
      <c r="E24" s="397" t="inlineStr">
        <is>
          <t>Dual Tex.</t>
        </is>
      </c>
      <c r="F24" s="357" t="n">
        <v>8.800000000000001</v>
      </c>
      <c r="G24" s="358">
        <f>SUM(AB24:AN24)*F24</f>
        <v/>
      </c>
      <c r="H24" s="358">
        <f>AB24*Y24</f>
        <v/>
      </c>
      <c r="I24" s="358">
        <f>AC24*Y24</f>
        <v/>
      </c>
      <c r="J24" s="358">
        <f>AD24*Y24</f>
        <v/>
      </c>
      <c r="K24" s="358">
        <f>AE24*Y24</f>
        <v/>
      </c>
      <c r="L24" s="358">
        <f>AF24*Y24</f>
        <v/>
      </c>
      <c r="M24" s="358">
        <f>AG24*Y24</f>
        <v/>
      </c>
      <c r="N24" s="358">
        <f>AH24*Y24</f>
        <v/>
      </c>
      <c r="O24" s="358">
        <f>AI24*Y24</f>
        <v/>
      </c>
      <c r="P24" s="358">
        <f>AJ24*Y24</f>
        <v/>
      </c>
      <c r="Q24" s="358">
        <f>AK24*Y24</f>
        <v/>
      </c>
      <c r="R24" s="358">
        <f>AL24*Y24</f>
        <v/>
      </c>
      <c r="S24" s="358">
        <f>AM24*Y24</f>
        <v/>
      </c>
      <c r="T24" s="358">
        <f>AN24*Y24</f>
        <v/>
      </c>
      <c r="U24" s="359" t="n">
        <v>3</v>
      </c>
      <c r="V24" s="253" t="inlineStr">
        <is>
          <t>2XL</t>
        </is>
      </c>
      <c r="W24" s="253" t="inlineStr">
        <is>
          <t>124x60x31 cm</t>
        </is>
      </c>
      <c r="X24" s="253" t="inlineStr">
        <is>
          <t>jug</t>
        </is>
      </c>
      <c r="Y24" s="253" t="n">
        <v>1</v>
      </c>
      <c r="Z24" s="253" t="inlineStr">
        <is>
          <t>screw-on</t>
        </is>
      </c>
      <c r="AA24" s="621" t="n">
        <v>431.57</v>
      </c>
      <c r="AB24" s="273" t="n"/>
      <c r="AC24" s="626" t="n"/>
      <c r="AD24" s="370" t="n"/>
      <c r="AE24" s="370" t="n"/>
      <c r="AF24" s="370" t="n"/>
      <c r="AG24" s="370" t="n"/>
      <c r="AH24" s="370" t="n"/>
      <c r="AI24" s="370" t="n"/>
      <c r="AJ24" s="370" t="n"/>
      <c r="AK24" s="370" t="n"/>
      <c r="AL24" s="370" t="n"/>
      <c r="AM24" s="370" t="n"/>
      <c r="AN24" s="370" t="n"/>
      <c r="AO24" s="257">
        <f>AA24*SUM(AB24:AN24)</f>
        <v/>
      </c>
      <c r="AP24" s="191">
        <f>IF(SUM(AB24:AN24)&gt;0,"Yes","No")</f>
        <v/>
      </c>
      <c r="AR24" s="387" t="n">
        <v>3</v>
      </c>
      <c r="AS24" s="388">
        <f>AR24*SUM(AB24:AN24)</f>
        <v/>
      </c>
    </row>
    <row r="25" ht="91.5" customHeight="1">
      <c r="B25" s="548" t="inlineStr">
        <is>
          <t>PRECISION GRP: THE WHOLE RANGE</t>
        </is>
      </c>
      <c r="C25" s="627" t="n"/>
      <c r="D25" s="236" t="inlineStr">
        <is>
          <t>V-P-GRP</t>
        </is>
      </c>
      <c r="E25" s="398" t="inlineStr">
        <is>
          <t>Dual Tex.</t>
        </is>
      </c>
      <c r="F25" s="309" t="n">
        <v>34.65</v>
      </c>
      <c r="G25" s="303">
        <f>SUM(AB25:AN25)*F25</f>
        <v/>
      </c>
      <c r="H25" s="303">
        <f>AB25*Y25</f>
        <v/>
      </c>
      <c r="I25" s="303">
        <f>AC25*Y25</f>
        <v/>
      </c>
      <c r="J25" s="303">
        <f>AD25*Y25</f>
        <v/>
      </c>
      <c r="K25" s="303">
        <f>AE25*Y25</f>
        <v/>
      </c>
      <c r="L25" s="303">
        <f>AF25*Y25</f>
        <v/>
      </c>
      <c r="M25" s="303">
        <f>AG25*Y25</f>
        <v/>
      </c>
      <c r="N25" s="303">
        <f>AH25*Y25</f>
        <v/>
      </c>
      <c r="O25" s="303">
        <f>AI25*Y25</f>
        <v/>
      </c>
      <c r="P25" s="303">
        <f>AJ25*Y25</f>
        <v/>
      </c>
      <c r="Q25" s="303">
        <f>AK25*Y25</f>
        <v/>
      </c>
      <c r="R25" s="303">
        <f>AL25*Y25</f>
        <v/>
      </c>
      <c r="S25" s="303">
        <f>AM25*Y25</f>
        <v/>
      </c>
      <c r="T25" s="303">
        <f>AN25*Y25</f>
        <v/>
      </c>
      <c r="U25" s="306" t="n">
        <v>15</v>
      </c>
      <c r="V25" s="254" t="inlineStr">
        <is>
          <t>L-2XL</t>
        </is>
      </c>
      <c r="W25" s="255" t="n"/>
      <c r="X25" s="254" t="inlineStr">
        <is>
          <t>various</t>
        </is>
      </c>
      <c r="Y25" s="254" t="n">
        <v>13</v>
      </c>
      <c r="Z25" s="254" t="inlineStr">
        <is>
          <t>screw-on</t>
        </is>
      </c>
      <c r="AA25" s="628" t="n">
        <v>3199.28</v>
      </c>
      <c r="AB25" s="527" t="n"/>
      <c r="AC25" s="629" t="n"/>
      <c r="AD25" s="267" t="n"/>
      <c r="AE25" s="268" t="n"/>
      <c r="AF25" s="267" t="n"/>
      <c r="AG25" s="268" t="n"/>
      <c r="AH25" s="267" t="n"/>
      <c r="AI25" s="268" t="n"/>
      <c r="AJ25" s="267" t="n"/>
      <c r="AK25" s="268" t="n"/>
      <c r="AL25" s="267" t="n"/>
      <c r="AM25" s="268" t="n"/>
      <c r="AN25" s="269" t="n"/>
      <c r="AO25" s="186">
        <f>AA25*SUM(AB25:AN25)</f>
        <v/>
      </c>
      <c r="AP25" s="186">
        <f>IF(SUM(AB25:AN25)&gt;0,"Yes","No")</f>
        <v/>
      </c>
      <c r="AR25" s="390" t="n">
        <v>15</v>
      </c>
      <c r="AS25" s="391">
        <f>AR25*SUM(AB25:AN25)</f>
        <v/>
      </c>
    </row>
    <row r="26" ht="55" customHeight="1">
      <c r="B26" s="402" t="n"/>
      <c r="C26" s="63" t="n"/>
      <c r="D26" s="156" t="n"/>
      <c r="F26" s="287" t="n"/>
      <c r="G26" s="303" t="n"/>
      <c r="H26" s="303" t="n"/>
      <c r="I26" s="303" t="n"/>
      <c r="J26" s="303" t="n"/>
      <c r="K26" s="303" t="n"/>
      <c r="L26" s="303" t="n"/>
      <c r="M26" s="303" t="n"/>
      <c r="N26" s="303" t="n"/>
      <c r="O26" s="303" t="n"/>
      <c r="P26" s="303" t="n"/>
      <c r="Q26" s="303" t="n"/>
      <c r="R26" s="303" t="n"/>
      <c r="S26" s="303" t="n"/>
      <c r="T26" s="303" t="n"/>
      <c r="U26" s="288" t="n"/>
      <c r="W26" s="63" t="n"/>
      <c r="X26" s="63" t="n"/>
      <c r="Y26" s="63" t="n"/>
      <c r="Z26" s="63" t="n"/>
      <c r="AA26" s="372" t="inlineStr">
        <is>
          <t>OTIUM GRP</t>
        </is>
      </c>
      <c r="AB26" s="270" t="n"/>
      <c r="AC26" s="630" t="n"/>
      <c r="AD26" s="270" t="n"/>
      <c r="AE26" s="270" t="n"/>
      <c r="AF26" s="270" t="n"/>
      <c r="AG26" s="270" t="n"/>
      <c r="AH26" s="270" t="n"/>
      <c r="AI26" s="270" t="n"/>
      <c r="AJ26" s="270" t="n"/>
      <c r="AK26" s="270" t="n"/>
      <c r="AL26" s="270" t="n"/>
      <c r="AM26" s="270" t="n"/>
      <c r="AN26" s="270" t="n"/>
      <c r="AO26" s="248" t="n"/>
      <c r="AP26" s="248" t="n"/>
      <c r="AR26" s="393" t="n"/>
      <c r="AS26" s="393" t="n"/>
    </row>
    <row r="27" ht="91.5" customHeight="1">
      <c r="B27" s="400" t="n"/>
      <c r="C27" s="258" t="n"/>
      <c r="D27" s="213" t="inlineStr">
        <is>
          <t>V-O1-GRP</t>
        </is>
      </c>
      <c r="E27" s="365" t="inlineStr">
        <is>
          <t>all tex.</t>
        </is>
      </c>
      <c r="F27" s="307" t="n">
        <v>1.15</v>
      </c>
      <c r="G27" s="303">
        <f>SUM(AB27:AN27)*F27</f>
        <v/>
      </c>
      <c r="H27" s="303">
        <f>AB27*Y27</f>
        <v/>
      </c>
      <c r="I27" s="303">
        <f>AC27*Y27</f>
        <v/>
      </c>
      <c r="J27" s="303">
        <f>AD27*Y27</f>
        <v/>
      </c>
      <c r="K27" s="303">
        <f>AE27*Y27</f>
        <v/>
      </c>
      <c r="L27" s="303">
        <f>AF27*Y27</f>
        <v/>
      </c>
      <c r="M27" s="303">
        <f>AG27*Y27</f>
        <v/>
      </c>
      <c r="N27" s="303">
        <f>AH27*Y27</f>
        <v/>
      </c>
      <c r="O27" s="303">
        <f>AI27*Y27</f>
        <v/>
      </c>
      <c r="P27" s="303">
        <f>AJ27*Y27</f>
        <v/>
      </c>
      <c r="Q27" s="303">
        <f>AK27*Y27</f>
        <v/>
      </c>
      <c r="R27" s="303">
        <f>AL27*Y27</f>
        <v/>
      </c>
      <c r="S27" s="303">
        <f>AM27*Y27</f>
        <v/>
      </c>
      <c r="T27" s="303">
        <f>AN27*Y27</f>
        <v/>
      </c>
      <c r="U27" s="304" t="n">
        <v>1</v>
      </c>
      <c r="V27" s="443" t="inlineStr">
        <is>
          <t>L</t>
        </is>
      </c>
      <c r="W27" s="443" t="inlineStr">
        <is>
          <t>67x17x6,5 cm</t>
        </is>
      </c>
      <c r="X27" s="443" t="inlineStr">
        <is>
          <t>pinch</t>
        </is>
      </c>
      <c r="Y27" s="443" t="n">
        <v>1</v>
      </c>
      <c r="Z27" s="443" t="inlineStr">
        <is>
          <t>screw-on</t>
        </is>
      </c>
      <c r="AA27" s="617" t="n">
        <v>207.5</v>
      </c>
      <c r="AB27" s="273" t="n"/>
      <c r="AC27" s="618" t="n"/>
      <c r="AD27" s="273" t="n"/>
      <c r="AE27" s="274" t="n"/>
      <c r="AF27" s="273" t="n"/>
      <c r="AG27" s="274" t="n"/>
      <c r="AH27" s="273" t="n"/>
      <c r="AI27" s="274" t="n"/>
      <c r="AJ27" s="273" t="n"/>
      <c r="AK27" s="274" t="n"/>
      <c r="AL27" s="273" t="n"/>
      <c r="AM27" s="274" t="n"/>
      <c r="AN27" s="275" t="n"/>
      <c r="AO27" s="164">
        <f>AA27*SUM(AB27:AN27)</f>
        <v/>
      </c>
      <c r="AP27" s="178">
        <f>IF(SUM(AB27:AN27)&gt;0,"Yes","No")</f>
        <v/>
      </c>
      <c r="AR27" s="385" t="n">
        <v>1</v>
      </c>
      <c r="AS27" s="386">
        <f>AR27*SUM(AB27:AN27)</f>
        <v/>
      </c>
    </row>
    <row r="28" ht="91.5" customHeight="1">
      <c r="B28" s="401" t="n"/>
      <c r="D28" s="214" t="inlineStr">
        <is>
          <t>V-O2-GRP</t>
        </is>
      </c>
      <c r="E28" s="366" t="inlineStr">
        <is>
          <t>all tex.</t>
        </is>
      </c>
      <c r="F28" s="308" t="n">
        <v>1.8</v>
      </c>
      <c r="G28" s="303">
        <f>SUM(AB28:AN28)*F28</f>
        <v/>
      </c>
      <c r="H28" s="303">
        <f>AB28*Y28</f>
        <v/>
      </c>
      <c r="I28" s="303">
        <f>AC28*Y28</f>
        <v/>
      </c>
      <c r="J28" s="303">
        <f>AD28*Y28</f>
        <v/>
      </c>
      <c r="K28" s="303">
        <f>AE28*Y28</f>
        <v/>
      </c>
      <c r="L28" s="303">
        <f>AF28*Y28</f>
        <v/>
      </c>
      <c r="M28" s="303">
        <f>AG28*Y28</f>
        <v/>
      </c>
      <c r="N28" s="303">
        <f>AH28*Y28</f>
        <v/>
      </c>
      <c r="O28" s="303">
        <f>AI28*Y28</f>
        <v/>
      </c>
      <c r="P28" s="303">
        <f>AJ28*Y28</f>
        <v/>
      </c>
      <c r="Q28" s="303">
        <f>AK28*Y28</f>
        <v/>
      </c>
      <c r="R28" s="303">
        <f>AL28*Y28</f>
        <v/>
      </c>
      <c r="S28" s="303">
        <f>AM28*Y28</f>
        <v/>
      </c>
      <c r="T28" s="303">
        <f>AN28*Y28</f>
        <v/>
      </c>
      <c r="U28" s="305" t="n">
        <v>1</v>
      </c>
      <c r="V28" s="199" t="inlineStr">
        <is>
          <t>L</t>
        </is>
      </c>
      <c r="W28" s="199" t="inlineStr">
        <is>
          <t>69x27x10,5 cm</t>
        </is>
      </c>
      <c r="X28" s="199" t="inlineStr">
        <is>
          <t>pinch</t>
        </is>
      </c>
      <c r="Y28" s="199" t="n">
        <v>1</v>
      </c>
      <c r="Z28" s="199" t="inlineStr">
        <is>
          <t>screw-on</t>
        </is>
      </c>
      <c r="AA28" s="619" t="n">
        <v>213.23</v>
      </c>
      <c r="AB28" s="283" t="n"/>
      <c r="AC28" s="620" t="n"/>
      <c r="AD28" s="276" t="n"/>
      <c r="AE28" s="276" t="n"/>
      <c r="AF28" s="276" t="n"/>
      <c r="AG28" s="276" t="n"/>
      <c r="AH28" s="276" t="n"/>
      <c r="AI28" s="276" t="n"/>
      <c r="AJ28" s="276" t="n"/>
      <c r="AK28" s="276" t="n"/>
      <c r="AL28" s="276" t="n"/>
      <c r="AM28" s="276" t="n"/>
      <c r="AN28" s="277" t="n"/>
      <c r="AO28" s="260">
        <f>AA28*SUM(AB28:AN28)</f>
        <v/>
      </c>
      <c r="AP28" s="190">
        <f>IF(SUM(AB28:AN28)&gt;0,"Yes","No")</f>
        <v/>
      </c>
      <c r="AR28" s="387" t="n">
        <v>1</v>
      </c>
      <c r="AS28" s="388">
        <f>AR28*SUM(AB28:AN28)</f>
        <v/>
      </c>
    </row>
    <row r="29" ht="91.5" customHeight="1">
      <c r="B29" s="401" t="n"/>
      <c r="D29" s="215" t="inlineStr">
        <is>
          <t>V-O3-GRP</t>
        </is>
      </c>
      <c r="E29" s="367" t="inlineStr">
        <is>
          <t>all tex.</t>
        </is>
      </c>
      <c r="F29" s="308" t="n">
        <v>2.25</v>
      </c>
      <c r="G29" s="303">
        <f>SUM(AB29:AN29)*F29</f>
        <v/>
      </c>
      <c r="H29" s="303">
        <f>AB29*Y29</f>
        <v/>
      </c>
      <c r="I29" s="303">
        <f>AC29*Y29</f>
        <v/>
      </c>
      <c r="J29" s="303">
        <f>AD29*Y29</f>
        <v/>
      </c>
      <c r="K29" s="303">
        <f>AE29*Y29</f>
        <v/>
      </c>
      <c r="L29" s="303">
        <f>AF29*Y29</f>
        <v/>
      </c>
      <c r="M29" s="303">
        <f>AG29*Y29</f>
        <v/>
      </c>
      <c r="N29" s="303">
        <f>AH29*Y29</f>
        <v/>
      </c>
      <c r="O29" s="303">
        <f>AI29*Y29</f>
        <v/>
      </c>
      <c r="P29" s="303">
        <f>AJ29*Y29</f>
        <v/>
      </c>
      <c r="Q29" s="303">
        <f>AK29*Y29</f>
        <v/>
      </c>
      <c r="R29" s="303">
        <f>AL29*Y29</f>
        <v/>
      </c>
      <c r="S29" s="303">
        <f>AM29*Y29</f>
        <v/>
      </c>
      <c r="T29" s="303">
        <f>AN29*Y29</f>
        <v/>
      </c>
      <c r="U29" s="305" t="n">
        <v>1</v>
      </c>
      <c r="V29" s="253" t="inlineStr">
        <is>
          <t>L</t>
        </is>
      </c>
      <c r="W29" s="253" t="inlineStr">
        <is>
          <t>66x33x13 cm</t>
        </is>
      </c>
      <c r="X29" s="253" t="inlineStr">
        <is>
          <t>pinch</t>
        </is>
      </c>
      <c r="Y29" s="253" t="n">
        <v>1</v>
      </c>
      <c r="Z29" s="253" t="inlineStr">
        <is>
          <t>screw-on</t>
        </is>
      </c>
      <c r="AA29" s="621" t="n">
        <v>219.53</v>
      </c>
      <c r="AB29" s="273" t="n"/>
      <c r="AC29" s="618" t="n"/>
      <c r="AD29" s="273" t="n"/>
      <c r="AE29" s="274" t="n"/>
      <c r="AF29" s="273" t="n"/>
      <c r="AG29" s="274" t="n"/>
      <c r="AH29" s="273" t="n"/>
      <c r="AI29" s="274" t="n"/>
      <c r="AJ29" s="273" t="n"/>
      <c r="AK29" s="274" t="n"/>
      <c r="AL29" s="273" t="n"/>
      <c r="AM29" s="274" t="n"/>
      <c r="AN29" s="275" t="n"/>
      <c r="AO29" s="257">
        <f>AA29*SUM(AB29:AN29)</f>
        <v/>
      </c>
      <c r="AP29" s="191">
        <f>IF(SUM(AB29:AN29)&gt;0,"Yes","No")</f>
        <v/>
      </c>
      <c r="AR29" s="387" t="n">
        <v>1</v>
      </c>
      <c r="AS29" s="388">
        <f>AR29*SUM(AB29:AN29)</f>
        <v/>
      </c>
    </row>
    <row r="30" ht="91.5" customHeight="1">
      <c r="B30" s="401" t="n"/>
      <c r="D30" s="214" t="inlineStr">
        <is>
          <t>V-O4-GRP</t>
        </is>
      </c>
      <c r="E30" s="366" t="inlineStr">
        <is>
          <t>all tex.</t>
        </is>
      </c>
      <c r="F30" s="308" t="n">
        <v>2.9</v>
      </c>
      <c r="G30" s="303">
        <f>SUM(AB30:AN30)*F30</f>
        <v/>
      </c>
      <c r="H30" s="303">
        <f>AB30*Y30</f>
        <v/>
      </c>
      <c r="I30" s="303">
        <f>AC30*Y30</f>
        <v/>
      </c>
      <c r="J30" s="303">
        <f>AD30*Y30</f>
        <v/>
      </c>
      <c r="K30" s="303">
        <f>AE30*Y30</f>
        <v/>
      </c>
      <c r="L30" s="303">
        <f>AF30*Y30</f>
        <v/>
      </c>
      <c r="M30" s="303">
        <f>AG30*Y30</f>
        <v/>
      </c>
      <c r="N30" s="303">
        <f>AH30*Y30</f>
        <v/>
      </c>
      <c r="O30" s="303">
        <f>AI30*Y30</f>
        <v/>
      </c>
      <c r="P30" s="303">
        <f>AJ30*Y30</f>
        <v/>
      </c>
      <c r="Q30" s="303">
        <f>AK30*Y30</f>
        <v/>
      </c>
      <c r="R30" s="303">
        <f>AL30*Y30</f>
        <v/>
      </c>
      <c r="S30" s="303">
        <f>AM30*Y30</f>
        <v/>
      </c>
      <c r="T30" s="303">
        <f>AN30*Y30</f>
        <v/>
      </c>
      <c r="U30" s="305" t="n">
        <v>1</v>
      </c>
      <c r="V30" s="199" t="inlineStr">
        <is>
          <t>L</t>
        </is>
      </c>
      <c r="W30" s="199" t="inlineStr">
        <is>
          <t>78,5x36,5x17,5 cm</t>
        </is>
      </c>
      <c r="X30" s="199" t="inlineStr">
        <is>
          <t>pinch</t>
        </is>
      </c>
      <c r="Y30" s="199" t="n">
        <v>1</v>
      </c>
      <c r="Z30" s="199" t="inlineStr">
        <is>
          <t>screw-on</t>
        </is>
      </c>
      <c r="AA30" s="619" t="n">
        <v>237.3</v>
      </c>
      <c r="AB30" s="283" t="n"/>
      <c r="AC30" s="620" t="n"/>
      <c r="AD30" s="276" t="n"/>
      <c r="AE30" s="276" t="n"/>
      <c r="AF30" s="277" t="n"/>
      <c r="AG30" s="277" t="n"/>
      <c r="AH30" s="277" t="n"/>
      <c r="AI30" s="277" t="n"/>
      <c r="AJ30" s="276" t="n"/>
      <c r="AK30" s="277" t="n"/>
      <c r="AL30" s="276" t="n"/>
      <c r="AM30" s="276" t="n"/>
      <c r="AN30" s="277" t="n"/>
      <c r="AO30" s="260">
        <f>AA30*SUM(AB30:AN30)</f>
        <v/>
      </c>
      <c r="AP30" s="190">
        <f>IF(SUM(AB30:AN30)&gt;0,"Yes","No")</f>
        <v/>
      </c>
      <c r="AR30" s="387" t="n">
        <v>1</v>
      </c>
      <c r="AS30" s="388">
        <f>AR30*SUM(AB30:AN30)</f>
        <v/>
      </c>
    </row>
    <row r="31" ht="91.5" customHeight="1">
      <c r="B31" s="401" t="n"/>
      <c r="D31" s="215" t="inlineStr">
        <is>
          <t>V-O5-GRP</t>
        </is>
      </c>
      <c r="E31" s="367" t="inlineStr">
        <is>
          <t>all tex.</t>
        </is>
      </c>
      <c r="F31" s="308" t="n">
        <v>2.7</v>
      </c>
      <c r="G31" s="303">
        <f>SUM(AB31:AN31)*F31</f>
        <v/>
      </c>
      <c r="H31" s="303">
        <f>AB31*Y31</f>
        <v/>
      </c>
      <c r="I31" s="303">
        <f>AC31*Y31</f>
        <v/>
      </c>
      <c r="J31" s="303">
        <f>AD31*Y31</f>
        <v/>
      </c>
      <c r="K31" s="303">
        <f>AE31*Y31</f>
        <v/>
      </c>
      <c r="L31" s="303">
        <f>AF31*Y31</f>
        <v/>
      </c>
      <c r="M31" s="303">
        <f>AG31*Y31</f>
        <v/>
      </c>
      <c r="N31" s="303">
        <f>AH31*Y31</f>
        <v/>
      </c>
      <c r="O31" s="303">
        <f>AI31*Y31</f>
        <v/>
      </c>
      <c r="P31" s="303">
        <f>AJ31*Y31</f>
        <v/>
      </c>
      <c r="Q31" s="303">
        <f>AK31*Y31</f>
        <v/>
      </c>
      <c r="R31" s="303">
        <f>AL31*Y31</f>
        <v/>
      </c>
      <c r="S31" s="303">
        <f>AM31*Y31</f>
        <v/>
      </c>
      <c r="T31" s="303">
        <f>AN31*Y31</f>
        <v/>
      </c>
      <c r="U31" s="305" t="n">
        <v>1</v>
      </c>
      <c r="V31" s="253" t="inlineStr">
        <is>
          <t>L</t>
        </is>
      </c>
      <c r="W31" s="253" t="inlineStr">
        <is>
          <t>75x35,5x17 cm</t>
        </is>
      </c>
      <c r="X31" s="253" t="inlineStr">
        <is>
          <t>pinch</t>
        </is>
      </c>
      <c r="Y31" s="253" t="n">
        <v>1</v>
      </c>
      <c r="Z31" s="253" t="inlineStr">
        <is>
          <t>screw-on</t>
        </is>
      </c>
      <c r="AA31" s="621" t="n">
        <v>219.88</v>
      </c>
      <c r="AB31" s="273" t="n"/>
      <c r="AC31" s="618" t="n"/>
      <c r="AD31" s="273" t="n"/>
      <c r="AE31" s="274" t="n"/>
      <c r="AF31" s="273" t="n"/>
      <c r="AG31" s="274" t="n"/>
      <c r="AH31" s="273" t="n"/>
      <c r="AI31" s="274" t="n"/>
      <c r="AJ31" s="273" t="n"/>
      <c r="AK31" s="274" t="n"/>
      <c r="AL31" s="274" t="n"/>
      <c r="AM31" s="274" t="n"/>
      <c r="AN31" s="275" t="n"/>
      <c r="AO31" s="257">
        <f>AA31*SUM(AB31:AN31)</f>
        <v/>
      </c>
      <c r="AP31" s="191">
        <f>IF(SUM(AB31:AN31)&gt;0,"Yes","No")</f>
        <v/>
      </c>
      <c r="AR31" s="387" t="n">
        <v>1</v>
      </c>
      <c r="AS31" s="388">
        <f>AR31*SUM(AB31:AN31)</f>
        <v/>
      </c>
    </row>
    <row r="32" ht="91.5" customHeight="1">
      <c r="B32" s="401" t="n"/>
      <c r="D32" s="214" t="inlineStr">
        <is>
          <t>V-O6-GRP</t>
        </is>
      </c>
      <c r="E32" s="366" t="inlineStr">
        <is>
          <t>all tex.</t>
        </is>
      </c>
      <c r="F32" s="308" t="n">
        <v>3.6</v>
      </c>
      <c r="G32" s="303">
        <f>SUM(AB32:AN32)*F32</f>
        <v/>
      </c>
      <c r="H32" s="303">
        <f>AB32*Y32</f>
        <v/>
      </c>
      <c r="I32" s="303">
        <f>AC32*Y32</f>
        <v/>
      </c>
      <c r="J32" s="303">
        <f>AD32*Y32</f>
        <v/>
      </c>
      <c r="K32" s="303">
        <f>AE32*Y32</f>
        <v/>
      </c>
      <c r="L32" s="303">
        <f>AF32*Y32</f>
        <v/>
      </c>
      <c r="M32" s="303">
        <f>AG32*Y32</f>
        <v/>
      </c>
      <c r="N32" s="303">
        <f>AH32*Y32</f>
        <v/>
      </c>
      <c r="O32" s="303">
        <f>AI32*Y32</f>
        <v/>
      </c>
      <c r="P32" s="303">
        <f>AJ32*Y32</f>
        <v/>
      </c>
      <c r="Q32" s="303">
        <f>AK32*Y32</f>
        <v/>
      </c>
      <c r="R32" s="303">
        <f>AL32*Y32</f>
        <v/>
      </c>
      <c r="S32" s="303">
        <f>AM32*Y32</f>
        <v/>
      </c>
      <c r="T32" s="303">
        <f>AN32*Y32</f>
        <v/>
      </c>
      <c r="U32" s="305" t="n">
        <v>1</v>
      </c>
      <c r="V32" s="199" t="inlineStr">
        <is>
          <t>XL</t>
        </is>
      </c>
      <c r="W32" s="199" t="inlineStr">
        <is>
          <t>90x37,5x20 cm</t>
        </is>
      </c>
      <c r="X32" s="199" t="inlineStr">
        <is>
          <t>pinch</t>
        </is>
      </c>
      <c r="Y32" s="199" t="n">
        <v>1</v>
      </c>
      <c r="Z32" s="199" t="inlineStr">
        <is>
          <t>screw-on</t>
        </is>
      </c>
      <c r="AA32" s="619" t="n">
        <v>249.34</v>
      </c>
      <c r="AB32" s="283" t="n"/>
      <c r="AC32" s="620" t="n"/>
      <c r="AD32" s="277" t="n"/>
      <c r="AE32" s="276" t="n"/>
      <c r="AF32" s="277" t="n"/>
      <c r="AG32" s="276" t="n"/>
      <c r="AH32" s="276" t="n"/>
      <c r="AI32" s="277" t="n"/>
      <c r="AJ32" s="276" t="n"/>
      <c r="AK32" s="277" t="n"/>
      <c r="AL32" s="277" t="n"/>
      <c r="AM32" s="277" t="n"/>
      <c r="AN32" s="277" t="n"/>
      <c r="AO32" s="260">
        <f>AA32*SUM(AB32:AN32)</f>
        <v/>
      </c>
      <c r="AP32" s="190">
        <f>IF(SUM(AB32:AN32)&gt;0,"Yes","No")</f>
        <v/>
      </c>
      <c r="AR32" s="387" t="n">
        <v>1</v>
      </c>
      <c r="AS32" s="388">
        <f>AR32*SUM(AB32:AN32)</f>
        <v/>
      </c>
    </row>
    <row r="33" ht="91.5" customHeight="1">
      <c r="B33" s="401" t="n"/>
      <c r="D33" s="215" t="inlineStr">
        <is>
          <t>V-O7-GRP</t>
        </is>
      </c>
      <c r="E33" s="367" t="inlineStr">
        <is>
          <t>all tex.</t>
        </is>
      </c>
      <c r="F33" s="308" t="n">
        <v>1.6</v>
      </c>
      <c r="G33" s="303">
        <f>SUM(AB33:AN33)*F33</f>
        <v/>
      </c>
      <c r="H33" s="303">
        <f>AB33*Y33</f>
        <v/>
      </c>
      <c r="I33" s="303">
        <f>AC33*Y33</f>
        <v/>
      </c>
      <c r="J33" s="303">
        <f>AD33*Y33</f>
        <v/>
      </c>
      <c r="K33" s="303">
        <f>AE33*Y33</f>
        <v/>
      </c>
      <c r="L33" s="303">
        <f>AF33*Y33</f>
        <v/>
      </c>
      <c r="M33" s="303">
        <f>AG33*Y33</f>
        <v/>
      </c>
      <c r="N33" s="303">
        <f>AH33*Y33</f>
        <v/>
      </c>
      <c r="O33" s="303">
        <f>AI33*Y33</f>
        <v/>
      </c>
      <c r="P33" s="303">
        <f>AJ33*Y33</f>
        <v/>
      </c>
      <c r="Q33" s="303">
        <f>AK33*Y33</f>
        <v/>
      </c>
      <c r="R33" s="303">
        <f>AL33*Y33</f>
        <v/>
      </c>
      <c r="S33" s="303">
        <f>AM33*Y33</f>
        <v/>
      </c>
      <c r="T33" s="303">
        <f>AN33*Y33</f>
        <v/>
      </c>
      <c r="U33" s="305" t="n">
        <v>1</v>
      </c>
      <c r="V33" s="253" t="inlineStr">
        <is>
          <t>M</t>
        </is>
      </c>
      <c r="W33" s="253" t="inlineStr">
        <is>
          <t>49x32x13 cm</t>
        </is>
      </c>
      <c r="X33" s="253" t="inlineStr">
        <is>
          <t>sloper</t>
        </is>
      </c>
      <c r="Y33" s="253" t="n">
        <v>1</v>
      </c>
      <c r="Z33" s="253" t="inlineStr">
        <is>
          <t>screw-on</t>
        </is>
      </c>
      <c r="AA33" s="621" t="n">
        <v>207.5</v>
      </c>
      <c r="AB33" s="273" t="n"/>
      <c r="AC33" s="618" t="n"/>
      <c r="AD33" s="273" t="n"/>
      <c r="AE33" s="274" t="n"/>
      <c r="AF33" s="273" t="n"/>
      <c r="AG33" s="274" t="n"/>
      <c r="AH33" s="273" t="n"/>
      <c r="AI33" s="274" t="n"/>
      <c r="AJ33" s="273" t="n"/>
      <c r="AK33" s="274" t="n"/>
      <c r="AL33" s="273" t="n"/>
      <c r="AM33" s="274" t="n"/>
      <c r="AN33" s="275" t="n"/>
      <c r="AO33" s="257">
        <f>AA33*SUM(AB33:AN33)</f>
        <v/>
      </c>
      <c r="AP33" s="191">
        <f>IF(SUM(AB33:AN33)&gt;0,"Yes","No")</f>
        <v/>
      </c>
      <c r="AR33" s="387" t="n">
        <v>1</v>
      </c>
      <c r="AS33" s="388">
        <f>AR33*SUM(AB33:AN33)</f>
        <v/>
      </c>
    </row>
    <row r="34" ht="91.5" customHeight="1">
      <c r="B34" s="401" t="n"/>
      <c r="D34" s="214" t="inlineStr">
        <is>
          <t>V-O8-GRP</t>
        </is>
      </c>
      <c r="E34" s="366" t="inlineStr">
        <is>
          <t>all tex.</t>
        </is>
      </c>
      <c r="F34" s="308" t="n">
        <v>2.4</v>
      </c>
      <c r="G34" s="303">
        <f>SUM(AB34:AN34)*F34</f>
        <v/>
      </c>
      <c r="H34" s="303">
        <f>AB34*Y34</f>
        <v/>
      </c>
      <c r="I34" s="303">
        <f>AC34*Y34</f>
        <v/>
      </c>
      <c r="J34" s="303">
        <f>AD34*Y34</f>
        <v/>
      </c>
      <c r="K34" s="303">
        <f>AE34*Y34</f>
        <v/>
      </c>
      <c r="L34" s="303">
        <f>AF34*Y34</f>
        <v/>
      </c>
      <c r="M34" s="303">
        <f>AG34*Y34</f>
        <v/>
      </c>
      <c r="N34" s="303">
        <f>AH34*Y34</f>
        <v/>
      </c>
      <c r="O34" s="303">
        <f>AI34*Y34</f>
        <v/>
      </c>
      <c r="P34" s="303">
        <f>AJ34*Y34</f>
        <v/>
      </c>
      <c r="Q34" s="303">
        <f>AK34*Y34</f>
        <v/>
      </c>
      <c r="R34" s="303">
        <f>AL34*Y34</f>
        <v/>
      </c>
      <c r="S34" s="303">
        <f>AM34*Y34</f>
        <v/>
      </c>
      <c r="T34" s="303">
        <f>AN34*Y34</f>
        <v/>
      </c>
      <c r="U34" s="305" t="n">
        <v>1</v>
      </c>
      <c r="V34" s="199" t="inlineStr">
        <is>
          <t>L</t>
        </is>
      </c>
      <c r="W34" s="199" t="inlineStr">
        <is>
          <t>59x34,5x17 cm</t>
        </is>
      </c>
      <c r="X34" s="199" t="inlineStr">
        <is>
          <t>sloper</t>
        </is>
      </c>
      <c r="Y34" s="199" t="n">
        <v>1</v>
      </c>
      <c r="Z34" s="199" t="inlineStr">
        <is>
          <t>screw-on</t>
        </is>
      </c>
      <c r="AA34" s="619" t="n">
        <v>231</v>
      </c>
      <c r="AB34" s="283" t="n"/>
      <c r="AC34" s="620" t="n"/>
      <c r="AD34" s="276" t="n"/>
      <c r="AE34" s="276" t="n"/>
      <c r="AF34" s="276" t="n"/>
      <c r="AG34" s="276" t="n"/>
      <c r="AH34" s="276" t="n"/>
      <c r="AI34" s="276" t="n"/>
      <c r="AJ34" s="276" t="n"/>
      <c r="AK34" s="276" t="n"/>
      <c r="AL34" s="276" t="n"/>
      <c r="AM34" s="276" t="n"/>
      <c r="AN34" s="277" t="n"/>
      <c r="AO34" s="260">
        <f>AA34*SUM(AB34:AN34)</f>
        <v/>
      </c>
      <c r="AP34" s="190">
        <f>IF(SUM(AB34:AN34)&gt;0,"Yes","No")</f>
        <v/>
      </c>
      <c r="AR34" s="387" t="n">
        <v>1</v>
      </c>
      <c r="AS34" s="388">
        <f>AR34*SUM(AB34:AN34)</f>
        <v/>
      </c>
    </row>
    <row r="35" ht="91.5" customHeight="1">
      <c r="B35" s="401" t="n"/>
      <c r="D35" s="215" t="inlineStr">
        <is>
          <t>V-O9-GRP</t>
        </is>
      </c>
      <c r="E35" s="367" t="inlineStr">
        <is>
          <t>all tex.</t>
        </is>
      </c>
      <c r="F35" s="308" t="n">
        <v>3.4</v>
      </c>
      <c r="G35" s="303">
        <f>SUM(AB35:AN35)*F35</f>
        <v/>
      </c>
      <c r="H35" s="303">
        <f>AB35*Y35</f>
        <v/>
      </c>
      <c r="I35" s="303">
        <f>AC35*Y35</f>
        <v/>
      </c>
      <c r="J35" s="303">
        <f>AD35*Y35</f>
        <v/>
      </c>
      <c r="K35" s="303">
        <f>AE35*Y35</f>
        <v/>
      </c>
      <c r="L35" s="303">
        <f>AF35*Y35</f>
        <v/>
      </c>
      <c r="M35" s="303">
        <f>AG35*Y35</f>
        <v/>
      </c>
      <c r="N35" s="303">
        <f>AH35*Y35</f>
        <v/>
      </c>
      <c r="O35" s="303">
        <f>AI35*Y35</f>
        <v/>
      </c>
      <c r="P35" s="303">
        <f>AJ35*Y35</f>
        <v/>
      </c>
      <c r="Q35" s="303">
        <f>AK35*Y35</f>
        <v/>
      </c>
      <c r="R35" s="303">
        <f>AL35*Y35</f>
        <v/>
      </c>
      <c r="S35" s="303">
        <f>AM35*Y35</f>
        <v/>
      </c>
      <c r="T35" s="303">
        <f>AN35*Y35</f>
        <v/>
      </c>
      <c r="U35" s="305" t="n">
        <v>1</v>
      </c>
      <c r="V35" s="253" t="inlineStr">
        <is>
          <t>L</t>
        </is>
      </c>
      <c r="W35" s="253" t="inlineStr">
        <is>
          <t>71x42x22 cm</t>
        </is>
      </c>
      <c r="X35" s="253" t="inlineStr">
        <is>
          <t>sloper</t>
        </is>
      </c>
      <c r="Y35" s="253" t="n">
        <v>1</v>
      </c>
      <c r="Z35" s="253" t="inlineStr">
        <is>
          <t>screw-on</t>
        </is>
      </c>
      <c r="AA35" s="621" t="n">
        <v>260.8</v>
      </c>
      <c r="AB35" s="273" t="n"/>
      <c r="AC35" s="618" t="n"/>
      <c r="AD35" s="273" t="n"/>
      <c r="AE35" s="274" t="n"/>
      <c r="AF35" s="273" t="n"/>
      <c r="AG35" s="274" t="n"/>
      <c r="AH35" s="273" t="n"/>
      <c r="AI35" s="274" t="n"/>
      <c r="AJ35" s="273" t="n"/>
      <c r="AK35" s="274" t="n"/>
      <c r="AL35" s="273" t="n"/>
      <c r="AM35" s="274" t="n"/>
      <c r="AN35" s="275" t="n"/>
      <c r="AO35" s="257">
        <f>AA35*SUM(AB35:AN35)</f>
        <v/>
      </c>
      <c r="AP35" s="191">
        <f>IF(SUM(AB35:AN35)&gt;0,"Yes","No")</f>
        <v/>
      </c>
      <c r="AR35" s="387" t="n">
        <v>1</v>
      </c>
      <c r="AS35" s="388">
        <f>AR35*SUM(AB35:AN35)</f>
        <v/>
      </c>
    </row>
    <row r="36" ht="91.5" customHeight="1">
      <c r="B36" s="401" t="n"/>
      <c r="D36" s="214" t="inlineStr">
        <is>
          <t>V-O10-GRP</t>
        </is>
      </c>
      <c r="E36" s="366" t="inlineStr">
        <is>
          <t>all tex.</t>
        </is>
      </c>
      <c r="F36" s="308" t="n">
        <v>3.5</v>
      </c>
      <c r="G36" s="303">
        <f>SUM(AB36:AN36)*F36</f>
        <v/>
      </c>
      <c r="H36" s="303">
        <f>AB36*Y36</f>
        <v/>
      </c>
      <c r="I36" s="303">
        <f>AC36*Y36</f>
        <v/>
      </c>
      <c r="J36" s="303">
        <f>AD36*Y36</f>
        <v/>
      </c>
      <c r="K36" s="303">
        <f>AE36*Y36</f>
        <v/>
      </c>
      <c r="L36" s="303">
        <f>AF36*Y36</f>
        <v/>
      </c>
      <c r="M36" s="303">
        <f>AG36*Y36</f>
        <v/>
      </c>
      <c r="N36" s="303">
        <f>AH36*Y36</f>
        <v/>
      </c>
      <c r="O36" s="303">
        <f>AI36*Y36</f>
        <v/>
      </c>
      <c r="P36" s="303">
        <f>AJ36*Y36</f>
        <v/>
      </c>
      <c r="Q36" s="303">
        <f>AK36*Y36</f>
        <v/>
      </c>
      <c r="R36" s="303">
        <f>AL36*Y36</f>
        <v/>
      </c>
      <c r="S36" s="303">
        <f>AM36*Y36</f>
        <v/>
      </c>
      <c r="T36" s="303">
        <f>AN36*Y36</f>
        <v/>
      </c>
      <c r="U36" s="305" t="n">
        <v>1</v>
      </c>
      <c r="V36" s="199" t="inlineStr">
        <is>
          <t>L</t>
        </is>
      </c>
      <c r="W36" s="199" t="inlineStr">
        <is>
          <t>70x42,5x26 cm</t>
        </is>
      </c>
      <c r="X36" s="199" t="inlineStr">
        <is>
          <t>sloper</t>
        </is>
      </c>
      <c r="Y36" s="199" t="n">
        <v>1</v>
      </c>
      <c r="Z36" s="199" t="inlineStr">
        <is>
          <t>screw-on</t>
        </is>
      </c>
      <c r="AA36" s="619" t="n">
        <v>272.27</v>
      </c>
      <c r="AB36" s="353" t="n"/>
      <c r="AC36" s="622" t="n"/>
      <c r="AD36" s="353" t="n"/>
      <c r="AE36" s="353" t="n"/>
      <c r="AF36" s="353" t="n"/>
      <c r="AG36" s="353" t="n"/>
      <c r="AH36" s="353" t="n"/>
      <c r="AI36" s="353" t="n"/>
      <c r="AJ36" s="353" t="n"/>
      <c r="AK36" s="353" t="n"/>
      <c r="AL36" s="353" t="n"/>
      <c r="AM36" s="353" t="n"/>
      <c r="AN36" s="353" t="n"/>
      <c r="AO36" s="260">
        <f>AA36*SUM(AB36:AN36)</f>
        <v/>
      </c>
      <c r="AP36" s="190">
        <f>IF(SUM(AB36:AN36)&gt;0,"Yes","No")</f>
        <v/>
      </c>
      <c r="AR36" s="387" t="n">
        <v>1</v>
      </c>
      <c r="AS36" s="388">
        <f>AR36*SUM(AB36:AN36)</f>
        <v/>
      </c>
    </row>
    <row r="37" ht="91.5" customHeight="1">
      <c r="B37" s="401" t="n"/>
      <c r="D37" s="215" t="inlineStr">
        <is>
          <t>V-O11-GRP</t>
        </is>
      </c>
      <c r="E37" s="367" t="inlineStr">
        <is>
          <t>all tex.</t>
        </is>
      </c>
      <c r="F37" s="357" t="n">
        <v>5.75</v>
      </c>
      <c r="G37" s="303">
        <f>SUM(AB37:AN37)*F37</f>
        <v/>
      </c>
      <c r="H37" s="358">
        <f>AB37*Y37</f>
        <v/>
      </c>
      <c r="I37" s="358">
        <f>AC37*Y37</f>
        <v/>
      </c>
      <c r="J37" s="358">
        <f>AD37*Y37</f>
        <v/>
      </c>
      <c r="K37" s="358">
        <f>AE37*Y37</f>
        <v/>
      </c>
      <c r="L37" s="358">
        <f>AF37*Y37</f>
        <v/>
      </c>
      <c r="M37" s="358">
        <f>AG37*Y37</f>
        <v/>
      </c>
      <c r="N37" s="358">
        <f>AH37*Y37</f>
        <v/>
      </c>
      <c r="O37" s="358">
        <f>AI37*Y37</f>
        <v/>
      </c>
      <c r="P37" s="358">
        <f>AJ37*Y37</f>
        <v/>
      </c>
      <c r="Q37" s="358">
        <f>AK37*Y37</f>
        <v/>
      </c>
      <c r="R37" s="358">
        <f>AL37*Y37</f>
        <v/>
      </c>
      <c r="S37" s="358">
        <f>AM37*Y37</f>
        <v/>
      </c>
      <c r="T37" s="358">
        <f>AN37*Y37</f>
        <v/>
      </c>
      <c r="U37" s="359" t="n">
        <v>1.5</v>
      </c>
      <c r="V37" s="253" t="inlineStr">
        <is>
          <t>XL</t>
        </is>
      </c>
      <c r="W37" s="253" t="inlineStr">
        <is>
          <t>102x56x21 cm</t>
        </is>
      </c>
      <c r="X37" s="253" t="inlineStr">
        <is>
          <t>sloper</t>
        </is>
      </c>
      <c r="Y37" s="253" t="n">
        <v>1</v>
      </c>
      <c r="Z37" s="253" t="inlineStr">
        <is>
          <t>screw-on</t>
        </is>
      </c>
      <c r="AA37" s="631" t="n">
        <v>314.18</v>
      </c>
      <c r="AB37" s="355" t="n"/>
      <c r="AC37" s="623" t="n"/>
      <c r="AD37" s="355" t="n"/>
      <c r="AE37" s="355" t="n"/>
      <c r="AF37" s="355" t="n"/>
      <c r="AG37" s="355" t="n"/>
      <c r="AH37" s="355" t="n"/>
      <c r="AI37" s="355" t="n"/>
      <c r="AJ37" s="355" t="n"/>
      <c r="AK37" s="355" t="n"/>
      <c r="AL37" s="355" t="n"/>
      <c r="AM37" s="355" t="n"/>
      <c r="AN37" s="355" t="n"/>
      <c r="AO37" s="191">
        <f>AA37*SUM(AB37:AN37)</f>
        <v/>
      </c>
      <c r="AP37" s="191">
        <f>IF(SUM(AB37:AN37)&gt;0,"Yes","No")</f>
        <v/>
      </c>
      <c r="AR37" s="387" t="n">
        <v>2</v>
      </c>
      <c r="AS37" s="388">
        <f>AR37*SUM(AB37:AN37)</f>
        <v/>
      </c>
    </row>
    <row r="38" ht="91.5" customHeight="1">
      <c r="B38" s="401" t="n"/>
      <c r="D38" s="214" t="inlineStr">
        <is>
          <t>V-O12-GRP</t>
        </is>
      </c>
      <c r="E38" s="366" t="inlineStr">
        <is>
          <t>all tex.</t>
        </is>
      </c>
      <c r="F38" s="308" t="n">
        <v>7.55</v>
      </c>
      <c r="G38" s="303">
        <f>SUM(AB38:AN38)*F38</f>
        <v/>
      </c>
      <c r="H38" s="303">
        <f>AB38*Y38</f>
        <v/>
      </c>
      <c r="I38" s="303">
        <f>AC38*Y38</f>
        <v/>
      </c>
      <c r="J38" s="303">
        <f>AD38*Y38</f>
        <v/>
      </c>
      <c r="K38" s="303">
        <f>AE38*Y38</f>
        <v/>
      </c>
      <c r="L38" s="303">
        <f>AF38*Y38</f>
        <v/>
      </c>
      <c r="M38" s="303">
        <f>AG38*Y38</f>
        <v/>
      </c>
      <c r="N38" s="303">
        <f>AH38*Y38</f>
        <v/>
      </c>
      <c r="O38" s="303">
        <f>AI38*Y38</f>
        <v/>
      </c>
      <c r="P38" s="303">
        <f>AJ38*Y38</f>
        <v/>
      </c>
      <c r="Q38" s="303">
        <f>AK38*Y38</f>
        <v/>
      </c>
      <c r="R38" s="303">
        <f>AL38*Y38</f>
        <v/>
      </c>
      <c r="S38" s="303">
        <f>AM38*Y38</f>
        <v/>
      </c>
      <c r="T38" s="303">
        <f>AN38*Y38</f>
        <v/>
      </c>
      <c r="U38" s="305" t="n">
        <v>2</v>
      </c>
      <c r="V38" s="199" t="inlineStr">
        <is>
          <t>2XL</t>
        </is>
      </c>
      <c r="W38" s="199" t="inlineStr">
        <is>
          <t>142x53x34 cm</t>
        </is>
      </c>
      <c r="X38" s="199" t="inlineStr">
        <is>
          <t>sloper</t>
        </is>
      </c>
      <c r="Y38" s="199" t="n">
        <v>1</v>
      </c>
      <c r="Z38" s="199" t="inlineStr">
        <is>
          <t>screw-on</t>
        </is>
      </c>
      <c r="AA38" s="619" t="n">
        <v>359.06</v>
      </c>
      <c r="AB38" s="279" t="n"/>
      <c r="AC38" s="632" t="n"/>
      <c r="AD38" s="279" t="n"/>
      <c r="AE38" s="279" t="n"/>
      <c r="AF38" s="279" t="n"/>
      <c r="AG38" s="279" t="n"/>
      <c r="AH38" s="279" t="n"/>
      <c r="AI38" s="279" t="n"/>
      <c r="AJ38" s="279" t="n"/>
      <c r="AK38" s="279" t="n"/>
      <c r="AL38" s="279" t="n"/>
      <c r="AM38" s="279" t="n"/>
      <c r="AN38" s="279" t="n"/>
      <c r="AO38" s="260">
        <f>AA38*SUM(AB38:AN38)</f>
        <v/>
      </c>
      <c r="AP38" s="190">
        <f>IF(SUM(AB38:AN38)&gt;0,"Yes","No")</f>
        <v/>
      </c>
      <c r="AR38" s="387" t="n">
        <v>2</v>
      </c>
      <c r="AS38" s="388">
        <f>AR38*SUM(AB38:AN38)</f>
        <v/>
      </c>
    </row>
    <row r="39" ht="91.5" customHeight="1">
      <c r="B39" s="542" t="inlineStr">
        <is>
          <t>OTIUM GRP: THE WHOLE RANGE</t>
        </is>
      </c>
      <c r="C39" s="105" t="n"/>
      <c r="D39" s="236" t="inlineStr">
        <is>
          <t>V-O-GRP</t>
        </is>
      </c>
      <c r="E39" s="368" t="inlineStr">
        <is>
          <t>all tex.</t>
        </is>
      </c>
      <c r="F39" s="309" t="n">
        <v>38.6</v>
      </c>
      <c r="G39" s="303">
        <f>SUM(AB39:AN39)*F39</f>
        <v/>
      </c>
      <c r="H39" s="303">
        <f>AB39*Y39</f>
        <v/>
      </c>
      <c r="I39" s="303">
        <f>AC39*Y39</f>
        <v/>
      </c>
      <c r="J39" s="303">
        <f>AD39*Y39</f>
        <v/>
      </c>
      <c r="K39" s="303">
        <f>AE39*Y39</f>
        <v/>
      </c>
      <c r="L39" s="303">
        <f>AF39*Y39</f>
        <v/>
      </c>
      <c r="M39" s="303">
        <f>AG39*Y39</f>
        <v/>
      </c>
      <c r="N39" s="303">
        <f>AH39*Y39</f>
        <v/>
      </c>
      <c r="O39" s="303">
        <f>AI39*Y39</f>
        <v/>
      </c>
      <c r="P39" s="303">
        <f>AJ39*Y39</f>
        <v/>
      </c>
      <c r="Q39" s="303">
        <f>AK39*Y39</f>
        <v/>
      </c>
      <c r="R39" s="303">
        <f>AL39*Y39</f>
        <v/>
      </c>
      <c r="S39" s="303">
        <f>AM39*Y39</f>
        <v/>
      </c>
      <c r="T39" s="303">
        <f>AN39*Y39</f>
        <v/>
      </c>
      <c r="U39" s="306" t="n">
        <v>13.5</v>
      </c>
      <c r="V39" s="254" t="inlineStr">
        <is>
          <t>M-2XL</t>
        </is>
      </c>
      <c r="W39" s="255" t="n"/>
      <c r="X39" s="254" t="inlineStr">
        <is>
          <t>various</t>
        </is>
      </c>
      <c r="Y39" s="254" t="n">
        <v>12</v>
      </c>
      <c r="Z39" s="254" t="inlineStr">
        <is>
          <t>screw-on</t>
        </is>
      </c>
      <c r="AA39" s="628" t="n">
        <v>2991.58</v>
      </c>
      <c r="AB39" s="267" t="n"/>
      <c r="AC39" s="629" t="n"/>
      <c r="AD39" s="267" t="n"/>
      <c r="AE39" s="268" t="n"/>
      <c r="AF39" s="267" t="n"/>
      <c r="AG39" s="268" t="n"/>
      <c r="AH39" s="267" t="n"/>
      <c r="AI39" s="268" t="n"/>
      <c r="AJ39" s="267" t="n"/>
      <c r="AK39" s="268" t="n"/>
      <c r="AL39" s="267" t="n"/>
      <c r="AM39" s="268" t="n"/>
      <c r="AN39" s="269" t="n"/>
      <c r="AO39" s="186">
        <f>AA39*SUM(AB39:AN39)</f>
        <v/>
      </c>
      <c r="AP39" s="186">
        <f>IF(SUM(AB39:AN39)&gt;0,"Yes","No")</f>
        <v/>
      </c>
      <c r="AR39" s="390" t="n">
        <v>14</v>
      </c>
      <c r="AS39" s="391">
        <f>AR39*SUM(AB39:AN39)</f>
        <v/>
      </c>
    </row>
    <row r="40" ht="55" customFormat="1" customHeight="1" s="29">
      <c r="A40" s="84" t="n"/>
      <c r="B40" s="403" t="n"/>
      <c r="C40" s="155" t="n"/>
      <c r="D40" s="155" t="n"/>
      <c r="E40" s="154" t="n"/>
      <c r="F40" s="289" t="n"/>
      <c r="G40" s="295" t="n"/>
      <c r="H40" s="296" t="n"/>
      <c r="I40" s="296" t="n"/>
      <c r="J40" s="296" t="n"/>
      <c r="K40" s="296" t="n"/>
      <c r="L40" s="296" t="n"/>
      <c r="M40" s="296" t="n"/>
      <c r="N40" s="296" t="n"/>
      <c r="O40" s="296" t="n"/>
      <c r="P40" s="296" t="n"/>
      <c r="Q40" s="296" t="n"/>
      <c r="R40" s="296" t="n"/>
      <c r="S40" s="296" t="n"/>
      <c r="T40" s="296" t="n"/>
      <c r="U40" s="296" t="n"/>
      <c r="V40" s="155" t="n"/>
      <c r="W40" s="155" t="n"/>
      <c r="X40" s="155" t="n"/>
      <c r="Y40" s="155" t="n"/>
      <c r="Z40" s="155" t="n"/>
      <c r="AA40" s="371" t="inlineStr">
        <is>
          <t>LIMITLESS GRP</t>
        </is>
      </c>
      <c r="AB40" s="633" t="n"/>
      <c r="AC40" s="634" t="n"/>
      <c r="AD40" s="634" t="n"/>
      <c r="AE40" s="634" t="n"/>
      <c r="AF40" s="634" t="n"/>
      <c r="AG40" s="634" t="n"/>
      <c r="AH40" s="634" t="n"/>
      <c r="AI40" s="634" t="n"/>
      <c r="AJ40" s="634" t="n"/>
      <c r="AK40" s="634" t="n"/>
      <c r="AL40" s="634" t="n"/>
      <c r="AM40" s="634" t="n"/>
      <c r="AN40" s="634" t="n"/>
      <c r="AO40" s="188" t="n"/>
      <c r="AP40" s="188" t="inlineStr">
        <is>
          <t>no</t>
        </is>
      </c>
      <c r="AR40" s="384" t="n"/>
      <c r="AS40" s="384" t="n"/>
    </row>
    <row r="41" ht="91.5" customFormat="1" customHeight="1" s="29">
      <c r="A41" s="84" t="n"/>
      <c r="B41" s="404" t="inlineStr">
        <is>
          <t>VA 1</t>
        </is>
      </c>
      <c r="C41" s="230" t="n"/>
      <c r="D41" s="213" t="inlineStr">
        <is>
          <t>V-L1-GRP-DT</t>
        </is>
      </c>
      <c r="E41" s="395" t="inlineStr">
        <is>
          <t>Dual Tex.</t>
        </is>
      </c>
      <c r="F41" s="297" t="n">
        <v>1.1</v>
      </c>
      <c r="G41" s="298">
        <f>SUM(AB41:AN41)*F41</f>
        <v/>
      </c>
      <c r="H41" s="298">
        <f>AB41*Y41</f>
        <v/>
      </c>
      <c r="I41" s="298">
        <f>AC41*Y41</f>
        <v/>
      </c>
      <c r="J41" s="298">
        <f>AD41*Y41</f>
        <v/>
      </c>
      <c r="K41" s="298">
        <f>AE41*Y41</f>
        <v/>
      </c>
      <c r="L41" s="298">
        <f>AF41*Y41</f>
        <v/>
      </c>
      <c r="M41" s="298">
        <f>AG41*Y41</f>
        <v/>
      </c>
      <c r="N41" s="298">
        <f>AH41*Y41</f>
        <v/>
      </c>
      <c r="O41" s="298">
        <f>AI41*Y41</f>
        <v/>
      </c>
      <c r="P41" s="298">
        <f>AJ41*Y41</f>
        <v/>
      </c>
      <c r="Q41" s="298">
        <f>AK41*Y41</f>
        <v/>
      </c>
      <c r="R41" s="298">
        <f>AL41*Y41</f>
        <v/>
      </c>
      <c r="S41" s="298">
        <f>AM41*Y41</f>
        <v/>
      </c>
      <c r="T41" s="298">
        <f>AN41*Y41</f>
        <v/>
      </c>
      <c r="U41" s="298" t="n">
        <v>1</v>
      </c>
      <c r="V41" s="444" t="inlineStr">
        <is>
          <t>M</t>
        </is>
      </c>
      <c r="W41" s="444" t="inlineStr">
        <is>
          <t>46,5x26x12 cm</t>
        </is>
      </c>
      <c r="X41" s="444" t="inlineStr">
        <is>
          <t>pinch</t>
        </is>
      </c>
      <c r="Y41" s="443" t="n">
        <v>1</v>
      </c>
      <c r="Z41" s="443" t="inlineStr">
        <is>
          <t>screw-on</t>
        </is>
      </c>
      <c r="AA41" s="635" t="n">
        <v>204.73</v>
      </c>
      <c r="AB41" s="159" t="n"/>
      <c r="AC41" s="636" t="n"/>
      <c r="AD41" s="161" t="n"/>
      <c r="AE41" s="162" t="n"/>
      <c r="AF41" s="161" t="n"/>
      <c r="AG41" s="162" t="n"/>
      <c r="AH41" s="161" t="n"/>
      <c r="AI41" s="162" t="n"/>
      <c r="AJ41" s="161" t="n"/>
      <c r="AK41" s="162" t="n"/>
      <c r="AL41" s="161" t="n"/>
      <c r="AM41" s="162" t="n"/>
      <c r="AN41" s="163" t="n"/>
      <c r="AO41" s="164">
        <f>AA41*SUM(AB41:AN41)</f>
        <v/>
      </c>
      <c r="AP41" s="164">
        <f>IF(SUM(AB41:AN41)&gt;0,"Yes","No")</f>
        <v/>
      </c>
      <c r="AR41" s="385" t="n">
        <v>1</v>
      </c>
      <c r="AS41" s="386">
        <f>AR41*SUM(AB41:AN41)</f>
        <v/>
      </c>
    </row>
    <row r="42" ht="91.5" customFormat="1" customHeight="1" s="29">
      <c r="A42" s="84" t="n"/>
      <c r="B42" s="405" t="inlineStr">
        <is>
          <t>VA 2</t>
        </is>
      </c>
      <c r="C42" s="165" t="n"/>
      <c r="D42" s="214" t="inlineStr">
        <is>
          <t>V-L2-GRP-DT</t>
        </is>
      </c>
      <c r="E42" s="396" t="inlineStr">
        <is>
          <t>Dual Tex.</t>
        </is>
      </c>
      <c r="F42" s="299" t="n">
        <v>2</v>
      </c>
      <c r="G42" s="296">
        <f>SUM(AB42:AN42)*F42</f>
        <v/>
      </c>
      <c r="H42" s="296">
        <f>AB42*Y42</f>
        <v/>
      </c>
      <c r="I42" s="296">
        <f>AC42*Y42</f>
        <v/>
      </c>
      <c r="J42" s="296">
        <f>AD42*Y42</f>
        <v/>
      </c>
      <c r="K42" s="296">
        <f>AE42*Y42</f>
        <v/>
      </c>
      <c r="L42" s="296">
        <f>AF42*Y42</f>
        <v/>
      </c>
      <c r="M42" s="296">
        <f>AG42*Y42</f>
        <v/>
      </c>
      <c r="N42" s="296">
        <f>AH42*Y42</f>
        <v/>
      </c>
      <c r="O42" s="296">
        <f>AI42*Y42</f>
        <v/>
      </c>
      <c r="P42" s="296">
        <f>AJ42*Y42</f>
        <v/>
      </c>
      <c r="Q42" s="296">
        <f>AK42*Y42</f>
        <v/>
      </c>
      <c r="R42" s="296">
        <f>AL42*Y42</f>
        <v/>
      </c>
      <c r="S42" s="296">
        <f>AM42*Y42</f>
        <v/>
      </c>
      <c r="T42" s="296">
        <f>AN42*Y42</f>
        <v/>
      </c>
      <c r="U42" s="296" t="n">
        <v>1</v>
      </c>
      <c r="V42" s="445" t="inlineStr">
        <is>
          <t>L</t>
        </is>
      </c>
      <c r="W42" s="445" t="inlineStr">
        <is>
          <t>56x38x15,5 cm</t>
        </is>
      </c>
      <c r="X42" s="445" t="inlineStr">
        <is>
          <t>pinch</t>
        </is>
      </c>
      <c r="Y42" s="199" t="n">
        <v>1</v>
      </c>
      <c r="Z42" s="199" t="inlineStr">
        <is>
          <t>screw-on</t>
        </is>
      </c>
      <c r="AA42" s="637" t="n">
        <v>266.16</v>
      </c>
      <c r="AB42" s="167" t="n"/>
      <c r="AC42" s="638" t="n"/>
      <c r="AD42" s="169" t="n"/>
      <c r="AE42" s="170" t="n"/>
      <c r="AF42" s="169" t="n"/>
      <c r="AG42" s="170" t="n"/>
      <c r="AH42" s="169" t="n"/>
      <c r="AI42" s="170" t="n"/>
      <c r="AJ42" s="169" t="n"/>
      <c r="AK42" s="170" t="n"/>
      <c r="AL42" s="169" t="n"/>
      <c r="AM42" s="170" t="n"/>
      <c r="AN42" s="171" t="n"/>
      <c r="AO42" s="172">
        <f>AA42*SUM(AB42:AN42)</f>
        <v/>
      </c>
      <c r="AP42" s="172">
        <f>IF(SUM(AB42:AN42)&gt;0,"Yes","No")</f>
        <v/>
      </c>
      <c r="AR42" s="387" t="n">
        <v>1</v>
      </c>
      <c r="AS42" s="388">
        <f>AR42*SUM(AB42:AN42)</f>
        <v/>
      </c>
    </row>
    <row r="43" ht="91.5" customFormat="1" customHeight="1" s="29">
      <c r="A43" s="84" t="n"/>
      <c r="B43" s="405" t="inlineStr">
        <is>
          <t>VA 3</t>
        </is>
      </c>
      <c r="C43" s="165" t="n"/>
      <c r="D43" s="215" t="inlineStr">
        <is>
          <t>V-L3-GRP-DT</t>
        </is>
      </c>
      <c r="E43" s="397" t="inlineStr">
        <is>
          <t>Dual Tex.</t>
        </is>
      </c>
      <c r="F43" s="299" t="n">
        <v>3</v>
      </c>
      <c r="G43" s="296">
        <f>SUM(AB43:AN43)*F43</f>
        <v/>
      </c>
      <c r="H43" s="296">
        <f>AB43*Y43</f>
        <v/>
      </c>
      <c r="I43" s="296">
        <f>AC43*Y43</f>
        <v/>
      </c>
      <c r="J43" s="296">
        <f>AD43*Y43</f>
        <v/>
      </c>
      <c r="K43" s="296">
        <f>AE43*Y43</f>
        <v/>
      </c>
      <c r="L43" s="296">
        <f>AF43*Y43</f>
        <v/>
      </c>
      <c r="M43" s="296">
        <f>AG43*Y43</f>
        <v/>
      </c>
      <c r="N43" s="296">
        <f>AH43*Y43</f>
        <v/>
      </c>
      <c r="O43" s="296">
        <f>AI43*Y43</f>
        <v/>
      </c>
      <c r="P43" s="296">
        <f>AJ43*Y43</f>
        <v/>
      </c>
      <c r="Q43" s="296">
        <f>AK43*Y43</f>
        <v/>
      </c>
      <c r="R43" s="296">
        <f>AL43*Y43</f>
        <v/>
      </c>
      <c r="S43" s="296">
        <f>AM43*Y43</f>
        <v/>
      </c>
      <c r="T43" s="296">
        <f>AN43*Y43</f>
        <v/>
      </c>
      <c r="U43" s="296" t="n">
        <v>1</v>
      </c>
      <c r="V43" s="446" t="inlineStr">
        <is>
          <t>L</t>
        </is>
      </c>
      <c r="W43" s="446" t="inlineStr">
        <is>
          <t>68x42,5x18,5 cm</t>
        </is>
      </c>
      <c r="X43" s="446" t="inlineStr">
        <is>
          <t>pinch</t>
        </is>
      </c>
      <c r="Y43" s="253" t="n">
        <v>1</v>
      </c>
      <c r="Z43" s="253" t="inlineStr">
        <is>
          <t>screw-on</t>
        </is>
      </c>
      <c r="AA43" s="639" t="n">
        <v>315.98</v>
      </c>
      <c r="AB43" s="173" t="n"/>
      <c r="AC43" s="640" t="n"/>
      <c r="AD43" s="175" t="n"/>
      <c r="AE43" s="176" t="n"/>
      <c r="AF43" s="175" t="n"/>
      <c r="AG43" s="176" t="n"/>
      <c r="AH43" s="175" t="n"/>
      <c r="AI43" s="176" t="n"/>
      <c r="AJ43" s="175" t="n"/>
      <c r="AK43" s="176" t="n"/>
      <c r="AL43" s="175" t="n"/>
      <c r="AM43" s="176" t="n"/>
      <c r="AN43" s="177" t="n"/>
      <c r="AO43" s="178">
        <f>AA43*SUM(AB43:AN43)</f>
        <v/>
      </c>
      <c r="AP43" s="178">
        <f>IF(SUM(AB43:AN43)&gt;0,"Yes","No")</f>
        <v/>
      </c>
      <c r="AR43" s="387" t="n">
        <v>1</v>
      </c>
      <c r="AS43" s="388">
        <f>AR43*SUM(AB43:AN43)</f>
        <v/>
      </c>
    </row>
    <row r="44" ht="91.5" customFormat="1" customHeight="1" s="29">
      <c r="A44" s="84" t="n"/>
      <c r="B44" s="405" t="inlineStr">
        <is>
          <t>VA 4</t>
        </is>
      </c>
      <c r="C44" s="165" t="n"/>
      <c r="D44" s="214" t="inlineStr">
        <is>
          <t>V-L4-GRP-DT</t>
        </is>
      </c>
      <c r="E44" s="396" t="inlineStr">
        <is>
          <t>Dual Tex.</t>
        </is>
      </c>
      <c r="F44" s="299" t="n">
        <v>3.35</v>
      </c>
      <c r="G44" s="296">
        <f>SUM(AB44:AN44)*F44</f>
        <v/>
      </c>
      <c r="H44" s="296">
        <f>AB44*Y44</f>
        <v/>
      </c>
      <c r="I44" s="296">
        <f>AC44*Y44</f>
        <v/>
      </c>
      <c r="J44" s="296">
        <f>AD44*Y44</f>
        <v/>
      </c>
      <c r="K44" s="296">
        <f>AE44*Y44</f>
        <v/>
      </c>
      <c r="L44" s="296">
        <f>AF44*Y44</f>
        <v/>
      </c>
      <c r="M44" s="296">
        <f>AG44*Y44</f>
        <v/>
      </c>
      <c r="N44" s="296">
        <f>AH44*Y44</f>
        <v/>
      </c>
      <c r="O44" s="296">
        <f>AI44*Y44</f>
        <v/>
      </c>
      <c r="P44" s="296">
        <f>AJ44*Y44</f>
        <v/>
      </c>
      <c r="Q44" s="296">
        <f>AK44*Y44</f>
        <v/>
      </c>
      <c r="R44" s="296">
        <f>AL44*Y44</f>
        <v/>
      </c>
      <c r="S44" s="296">
        <f>AM44*Y44</f>
        <v/>
      </c>
      <c r="T44" s="296">
        <f>AN44*Y44</f>
        <v/>
      </c>
      <c r="U44" s="296" t="n">
        <v>1</v>
      </c>
      <c r="V44" s="445" t="inlineStr">
        <is>
          <t>L</t>
        </is>
      </c>
      <c r="W44" s="445" t="inlineStr">
        <is>
          <t>76x44,5x21 cm</t>
        </is>
      </c>
      <c r="X44" s="445" t="inlineStr">
        <is>
          <t>pinch</t>
        </is>
      </c>
      <c r="Y44" s="199" t="n">
        <v>1</v>
      </c>
      <c r="Z44" s="199" t="inlineStr">
        <is>
          <t>screw-on</t>
        </is>
      </c>
      <c r="AA44" s="637" t="n">
        <v>332.54</v>
      </c>
      <c r="AB44" s="167" t="n"/>
      <c r="AC44" s="638" t="n"/>
      <c r="AD44" s="169" t="n"/>
      <c r="AE44" s="170" t="n"/>
      <c r="AF44" s="169" t="n"/>
      <c r="AG44" s="170" t="n"/>
      <c r="AH44" s="169" t="n"/>
      <c r="AI44" s="170" t="n"/>
      <c r="AJ44" s="169" t="n"/>
      <c r="AK44" s="170" t="n"/>
      <c r="AL44" s="169" t="n"/>
      <c r="AM44" s="170" t="n"/>
      <c r="AN44" s="171" t="n"/>
      <c r="AO44" s="172">
        <f>AA44*SUM(AB44:AN44)</f>
        <v/>
      </c>
      <c r="AP44" s="172">
        <f>IF(SUM(AB44:AN44)&gt;0,"Yes","No")</f>
        <v/>
      </c>
      <c r="AR44" s="387" t="n">
        <v>1</v>
      </c>
      <c r="AS44" s="388">
        <f>AR44*SUM(AB44:AN44)</f>
        <v/>
      </c>
    </row>
    <row r="45" ht="91.5" customFormat="1" customHeight="1" s="29">
      <c r="A45" s="84" t="n"/>
      <c r="B45" s="405" t="inlineStr">
        <is>
          <t>VB 1</t>
        </is>
      </c>
      <c r="C45" s="165" t="n"/>
      <c r="D45" s="215" t="inlineStr">
        <is>
          <t>V-L5-GRP-DT</t>
        </is>
      </c>
      <c r="E45" s="397" t="inlineStr">
        <is>
          <t>Dual Tex.</t>
        </is>
      </c>
      <c r="F45" s="299" t="n">
        <v>1.2</v>
      </c>
      <c r="G45" s="296">
        <f>SUM(AB45:AN45)*F45</f>
        <v/>
      </c>
      <c r="H45" s="296">
        <f>AB45*Y45</f>
        <v/>
      </c>
      <c r="I45" s="296">
        <f>AC45*Y45</f>
        <v/>
      </c>
      <c r="J45" s="296">
        <f>AD45*Y45</f>
        <v/>
      </c>
      <c r="K45" s="296">
        <f>AE45*Y45</f>
        <v/>
      </c>
      <c r="L45" s="296">
        <f>AF45*Y45</f>
        <v/>
      </c>
      <c r="M45" s="296">
        <f>AG45*Y45</f>
        <v/>
      </c>
      <c r="N45" s="296">
        <f>AH45*Y45</f>
        <v/>
      </c>
      <c r="O45" s="296">
        <f>AI45*Y45</f>
        <v/>
      </c>
      <c r="P45" s="296">
        <f>AJ45*Y45</f>
        <v/>
      </c>
      <c r="Q45" s="296">
        <f>AK45*Y45</f>
        <v/>
      </c>
      <c r="R45" s="296">
        <f>AL45*Y45</f>
        <v/>
      </c>
      <c r="S45" s="296">
        <f>AM45*Y45</f>
        <v/>
      </c>
      <c r="T45" s="296">
        <f>AN45*Y45</f>
        <v/>
      </c>
      <c r="U45" s="296" t="n">
        <v>1</v>
      </c>
      <c r="V45" s="446" t="inlineStr">
        <is>
          <t>L</t>
        </is>
      </c>
      <c r="W45" s="446" t="inlineStr">
        <is>
          <t>58,5x29x8 cm</t>
        </is>
      </c>
      <c r="X45" s="446" t="inlineStr">
        <is>
          <t>sloper</t>
        </is>
      </c>
      <c r="Y45" s="253" t="n">
        <v>1</v>
      </c>
      <c r="Z45" s="253" t="inlineStr">
        <is>
          <t>screw-on</t>
        </is>
      </c>
      <c r="AA45" s="639" t="n">
        <v>215.55</v>
      </c>
      <c r="AB45" s="173" t="n"/>
      <c r="AC45" s="640" t="n"/>
      <c r="AD45" s="175" t="n"/>
      <c r="AE45" s="176" t="n"/>
      <c r="AF45" s="175" t="n"/>
      <c r="AG45" s="176" t="n"/>
      <c r="AH45" s="175" t="n"/>
      <c r="AI45" s="176" t="n"/>
      <c r="AJ45" s="175" t="n"/>
      <c r="AK45" s="176" t="n"/>
      <c r="AL45" s="175" t="n"/>
      <c r="AM45" s="176" t="n"/>
      <c r="AN45" s="177" t="n"/>
      <c r="AO45" s="178">
        <f>AA45*SUM(AB45:AN45)</f>
        <v/>
      </c>
      <c r="AP45" s="178">
        <f>IF(SUM(AB45:AN45)&gt;0,"Yes","No")</f>
        <v/>
      </c>
      <c r="AR45" s="387" t="n">
        <v>1</v>
      </c>
      <c r="AS45" s="388">
        <f>AR45*SUM(AB45:AN45)</f>
        <v/>
      </c>
    </row>
    <row r="46" ht="91.5" customFormat="1" customHeight="1" s="29">
      <c r="A46" s="84" t="n"/>
      <c r="B46" s="405" t="inlineStr">
        <is>
          <t>VB 2</t>
        </is>
      </c>
      <c r="C46" s="165" t="n"/>
      <c r="D46" s="214" t="inlineStr">
        <is>
          <t>V-L6-GRP-DT</t>
        </is>
      </c>
      <c r="E46" s="396" t="inlineStr">
        <is>
          <t>Dual Tex.</t>
        </is>
      </c>
      <c r="F46" s="299" t="n">
        <v>1.4</v>
      </c>
      <c r="G46" s="296">
        <f>SUM(AB46:AN46)*F46</f>
        <v/>
      </c>
      <c r="H46" s="296">
        <f>AB46*Y46</f>
        <v/>
      </c>
      <c r="I46" s="296">
        <f>AC46*Y46</f>
        <v/>
      </c>
      <c r="J46" s="296">
        <f>AD46*Y46</f>
        <v/>
      </c>
      <c r="K46" s="296">
        <f>AE46*Y46</f>
        <v/>
      </c>
      <c r="L46" s="296">
        <f>AF46*Y46</f>
        <v/>
      </c>
      <c r="M46" s="296">
        <f>AG46*Y46</f>
        <v/>
      </c>
      <c r="N46" s="296">
        <f>AH46*Y46</f>
        <v/>
      </c>
      <c r="O46" s="296">
        <f>AI46*Y46</f>
        <v/>
      </c>
      <c r="P46" s="296">
        <f>AJ46*Y46</f>
        <v/>
      </c>
      <c r="Q46" s="296">
        <f>AK46*Y46</f>
        <v/>
      </c>
      <c r="R46" s="296">
        <f>AL46*Y46</f>
        <v/>
      </c>
      <c r="S46" s="296">
        <f>AM46*Y46</f>
        <v/>
      </c>
      <c r="T46" s="296">
        <f>AN46*Y46</f>
        <v/>
      </c>
      <c r="U46" s="296" t="n">
        <v>1</v>
      </c>
      <c r="V46" s="445" t="inlineStr">
        <is>
          <t>L</t>
        </is>
      </c>
      <c r="W46" s="445" t="inlineStr">
        <is>
          <t>63x28,5x9 cm</t>
        </is>
      </c>
      <c r="X46" s="445" t="inlineStr">
        <is>
          <t>sloper</t>
        </is>
      </c>
      <c r="Y46" s="199" t="n">
        <v>1</v>
      </c>
      <c r="Z46" s="199" t="inlineStr">
        <is>
          <t>screw-on</t>
        </is>
      </c>
      <c r="AA46" s="637" t="n">
        <v>227.16</v>
      </c>
      <c r="AB46" s="167" t="n"/>
      <c r="AC46" s="638" t="n"/>
      <c r="AD46" s="169" t="n"/>
      <c r="AE46" s="170" t="n"/>
      <c r="AF46" s="169" t="n"/>
      <c r="AG46" s="170" t="n"/>
      <c r="AH46" s="169" t="n"/>
      <c r="AI46" s="170" t="n"/>
      <c r="AJ46" s="169" t="n"/>
      <c r="AK46" s="170" t="n"/>
      <c r="AL46" s="169" t="n"/>
      <c r="AM46" s="170" t="n"/>
      <c r="AN46" s="171" t="n"/>
      <c r="AO46" s="172">
        <f>AA46*SUM(AB46:AN46)</f>
        <v/>
      </c>
      <c r="AP46" s="172">
        <f>IF(SUM(AB46:AN46)&gt;0,"Yes","No")</f>
        <v/>
      </c>
      <c r="AR46" s="387" t="n">
        <v>1</v>
      </c>
      <c r="AS46" s="388">
        <f>AR46*SUM(AB46:AN46)</f>
        <v/>
      </c>
    </row>
    <row r="47" ht="91.5" customFormat="1" customHeight="1" s="29">
      <c r="A47" s="84" t="n"/>
      <c r="B47" s="405" t="inlineStr">
        <is>
          <t>VB 3</t>
        </is>
      </c>
      <c r="C47" s="165" t="n"/>
      <c r="D47" s="215" t="inlineStr">
        <is>
          <t>V-L7-GRP-DT</t>
        </is>
      </c>
      <c r="E47" s="397" t="inlineStr">
        <is>
          <t>Dual Tex.</t>
        </is>
      </c>
      <c r="F47" s="299" t="n">
        <v>1.5</v>
      </c>
      <c r="G47" s="296">
        <f>SUM(AB47:AN47)*F47</f>
        <v/>
      </c>
      <c r="H47" s="296">
        <f>AB47*Y47</f>
        <v/>
      </c>
      <c r="I47" s="296">
        <f>AC47*Y47</f>
        <v/>
      </c>
      <c r="J47" s="296">
        <f>AD47*Y47</f>
        <v/>
      </c>
      <c r="K47" s="296">
        <f>AE47*Y47</f>
        <v/>
      </c>
      <c r="L47" s="296">
        <f>AF47*Y47</f>
        <v/>
      </c>
      <c r="M47" s="296">
        <f>AG47*Y47</f>
        <v/>
      </c>
      <c r="N47" s="296">
        <f>AH47*Y47</f>
        <v/>
      </c>
      <c r="O47" s="296">
        <f>AI47*Y47</f>
        <v/>
      </c>
      <c r="P47" s="296">
        <f>AJ47*Y47</f>
        <v/>
      </c>
      <c r="Q47" s="296">
        <f>AK47*Y47</f>
        <v/>
      </c>
      <c r="R47" s="296">
        <f>AL47*Y47</f>
        <v/>
      </c>
      <c r="S47" s="296">
        <f>AM47*Y47</f>
        <v/>
      </c>
      <c r="T47" s="296">
        <f>AN47*Y47</f>
        <v/>
      </c>
      <c r="U47" s="296" t="n">
        <v>1</v>
      </c>
      <c r="V47" s="446" t="inlineStr">
        <is>
          <t>L</t>
        </is>
      </c>
      <c r="W47" s="446" t="inlineStr">
        <is>
          <t>53x31,5x11 cm</t>
        </is>
      </c>
      <c r="X47" s="446" t="inlineStr">
        <is>
          <t>sloper</t>
        </is>
      </c>
      <c r="Y47" s="253" t="n">
        <v>1</v>
      </c>
      <c r="Z47" s="253" t="inlineStr">
        <is>
          <t>screw-on</t>
        </is>
      </c>
      <c r="AA47" s="639" t="n">
        <v>227.05</v>
      </c>
      <c r="AB47" s="173" t="n"/>
      <c r="AC47" s="640" t="n"/>
      <c r="AD47" s="175" t="n"/>
      <c r="AE47" s="176" t="n"/>
      <c r="AF47" s="175" t="n"/>
      <c r="AG47" s="176" t="n"/>
      <c r="AH47" s="175" t="n"/>
      <c r="AI47" s="176" t="n"/>
      <c r="AJ47" s="175" t="n"/>
      <c r="AK47" s="176" t="n"/>
      <c r="AL47" s="175" t="n"/>
      <c r="AM47" s="176" t="n"/>
      <c r="AN47" s="177" t="n"/>
      <c r="AO47" s="178">
        <f>AA47*SUM(AB47:AN47)</f>
        <v/>
      </c>
      <c r="AP47" s="178">
        <f>IF(SUM(AB47:AN47)&gt;0,"Yes","No")</f>
        <v/>
      </c>
      <c r="AR47" s="387" t="n">
        <v>1</v>
      </c>
      <c r="AS47" s="388">
        <f>AR47*SUM(AB47:AN47)</f>
        <v/>
      </c>
    </row>
    <row r="48" ht="91.5" customFormat="1" customHeight="1" s="29">
      <c r="A48" s="84" t="n"/>
      <c r="B48" s="405" t="inlineStr">
        <is>
          <t>VB 4</t>
        </is>
      </c>
      <c r="C48" s="165" t="n"/>
      <c r="D48" s="214" t="inlineStr">
        <is>
          <t>V-L8-GRP-DT</t>
        </is>
      </c>
      <c r="E48" s="396" t="inlineStr">
        <is>
          <t>Dual Tex.</t>
        </is>
      </c>
      <c r="F48" s="299" t="n">
        <v>1.65</v>
      </c>
      <c r="G48" s="296">
        <f>SUM(AB48:AN48)*F48</f>
        <v/>
      </c>
      <c r="H48" s="296">
        <f>AB48*Y48</f>
        <v/>
      </c>
      <c r="I48" s="296">
        <f>AC48*Y48</f>
        <v/>
      </c>
      <c r="J48" s="296">
        <f>AD48*Y48</f>
        <v/>
      </c>
      <c r="K48" s="296">
        <f>AE48*Y48</f>
        <v/>
      </c>
      <c r="L48" s="296">
        <f>AF48*Y48</f>
        <v/>
      </c>
      <c r="M48" s="296">
        <f>AG48*Y48</f>
        <v/>
      </c>
      <c r="N48" s="296">
        <f>AH48*Y48</f>
        <v/>
      </c>
      <c r="O48" s="296">
        <f>AI48*Y48</f>
        <v/>
      </c>
      <c r="P48" s="296">
        <f>AJ48*Y48</f>
        <v/>
      </c>
      <c r="Q48" s="296">
        <f>AK48*Y48</f>
        <v/>
      </c>
      <c r="R48" s="296">
        <f>AL48*Y48</f>
        <v/>
      </c>
      <c r="S48" s="296">
        <f>AM48*Y48</f>
        <v/>
      </c>
      <c r="T48" s="296">
        <f>AN48*Y48</f>
        <v/>
      </c>
      <c r="U48" s="296" t="n">
        <v>1</v>
      </c>
      <c r="V48" s="445" t="inlineStr">
        <is>
          <t>L</t>
        </is>
      </c>
      <c r="W48" s="445" t="inlineStr">
        <is>
          <t>53,5x32x12,5 cm</t>
        </is>
      </c>
      <c r="X48" s="445" t="inlineStr">
        <is>
          <t>sloper</t>
        </is>
      </c>
      <c r="Y48" s="199" t="n">
        <v>1</v>
      </c>
      <c r="Z48" s="199" t="inlineStr">
        <is>
          <t>screw-on</t>
        </is>
      </c>
      <c r="AA48" s="637" t="n">
        <v>227.51</v>
      </c>
      <c r="AB48" s="167" t="n"/>
      <c r="AC48" s="638" t="n"/>
      <c r="AD48" s="169" t="n"/>
      <c r="AE48" s="170" t="n"/>
      <c r="AF48" s="169" t="n"/>
      <c r="AG48" s="170" t="n"/>
      <c r="AH48" s="169" t="n"/>
      <c r="AI48" s="170" t="n"/>
      <c r="AJ48" s="169" t="n"/>
      <c r="AK48" s="170" t="n"/>
      <c r="AL48" s="169" t="n"/>
      <c r="AM48" s="170" t="n"/>
      <c r="AN48" s="171" t="n"/>
      <c r="AO48" s="172">
        <f>AA48*SUM(AB48:AN48)</f>
        <v/>
      </c>
      <c r="AP48" s="172">
        <f>IF(SUM(AB48:AN48)&gt;0,"Yes","No")</f>
        <v/>
      </c>
      <c r="AR48" s="387" t="n">
        <v>1</v>
      </c>
      <c r="AS48" s="388">
        <f>AR48*SUM(AB48:AN48)</f>
        <v/>
      </c>
    </row>
    <row r="49" ht="91.5" customFormat="1" customHeight="1" s="29">
      <c r="A49" s="84" t="n"/>
      <c r="B49" s="405" t="inlineStr">
        <is>
          <t>VB 5</t>
        </is>
      </c>
      <c r="C49" s="165" t="n"/>
      <c r="D49" s="215" t="inlineStr">
        <is>
          <t>V-L9-GRP-DT</t>
        </is>
      </c>
      <c r="E49" s="397" t="inlineStr">
        <is>
          <t>Dual Tex.</t>
        </is>
      </c>
      <c r="F49" s="299" t="n">
        <v>1.65</v>
      </c>
      <c r="G49" s="296">
        <f>SUM(AB49:AN49)*F49</f>
        <v/>
      </c>
      <c r="H49" s="296">
        <f>AB49*Y49</f>
        <v/>
      </c>
      <c r="I49" s="296">
        <f>AC49*Y49</f>
        <v/>
      </c>
      <c r="J49" s="296">
        <f>AD49*Y49</f>
        <v/>
      </c>
      <c r="K49" s="296">
        <f>AE49*Y49</f>
        <v/>
      </c>
      <c r="L49" s="296">
        <f>AF49*Y49</f>
        <v/>
      </c>
      <c r="M49" s="296">
        <f>AG49*Y49</f>
        <v/>
      </c>
      <c r="N49" s="296">
        <f>AH49*Y49</f>
        <v/>
      </c>
      <c r="O49" s="296">
        <f>AI49*Y49</f>
        <v/>
      </c>
      <c r="P49" s="296">
        <f>AJ49*Y49</f>
        <v/>
      </c>
      <c r="Q49" s="296">
        <f>AK49*Y49</f>
        <v/>
      </c>
      <c r="R49" s="296">
        <f>AL49*Y49</f>
        <v/>
      </c>
      <c r="S49" s="296">
        <f>AM49*Y49</f>
        <v/>
      </c>
      <c r="T49" s="296">
        <f>AN49*Y49</f>
        <v/>
      </c>
      <c r="U49" s="296" t="n">
        <v>1</v>
      </c>
      <c r="V49" s="446" t="inlineStr">
        <is>
          <t>L</t>
        </is>
      </c>
      <c r="W49" s="446" t="inlineStr">
        <is>
          <t>62x35x8,5 cm</t>
        </is>
      </c>
      <c r="X49" s="446" t="inlineStr">
        <is>
          <t>sloper</t>
        </is>
      </c>
      <c r="Y49" s="253" t="n">
        <v>1</v>
      </c>
      <c r="Z49" s="253" t="inlineStr">
        <is>
          <t>screw-on</t>
        </is>
      </c>
      <c r="AA49" s="639" t="n">
        <v>227.51</v>
      </c>
      <c r="AB49" s="173" t="n"/>
      <c r="AC49" s="640" t="n"/>
      <c r="AD49" s="175" t="n"/>
      <c r="AE49" s="176" t="n"/>
      <c r="AF49" s="175" t="n"/>
      <c r="AG49" s="176" t="n"/>
      <c r="AH49" s="175" t="n"/>
      <c r="AI49" s="176" t="n"/>
      <c r="AJ49" s="175" t="n"/>
      <c r="AK49" s="176" t="n"/>
      <c r="AL49" s="175" t="n"/>
      <c r="AM49" s="176" t="n"/>
      <c r="AN49" s="177" t="n"/>
      <c r="AO49" s="178">
        <f>AA49*SUM(AB49:AN49)</f>
        <v/>
      </c>
      <c r="AP49" s="178">
        <f>IF(SUM(AB49:AN49)&gt;0,"Yes","No")</f>
        <v/>
      </c>
      <c r="AR49" s="387" t="n">
        <v>1</v>
      </c>
      <c r="AS49" s="388">
        <f>AR49*SUM(AB49:AN49)</f>
        <v/>
      </c>
    </row>
    <row r="50" ht="91.5" customFormat="1" customHeight="1" s="29">
      <c r="A50" s="84" t="n"/>
      <c r="B50" s="406" t="inlineStr">
        <is>
          <t>VB 6</t>
        </is>
      </c>
      <c r="C50" s="179" t="n"/>
      <c r="D50" s="223" t="inlineStr">
        <is>
          <t>V-L10-GRP-DT</t>
        </is>
      </c>
      <c r="E50" s="399" t="inlineStr">
        <is>
          <t>Dual Tex.</t>
        </is>
      </c>
      <c r="F50" s="300" t="n">
        <v>1.8</v>
      </c>
      <c r="G50" s="301">
        <f>SUM(AB50:AN50)*F50</f>
        <v/>
      </c>
      <c r="H50" s="301">
        <f>AB50*Y50</f>
        <v/>
      </c>
      <c r="I50" s="301">
        <f>AC50*Y50</f>
        <v/>
      </c>
      <c r="J50" s="301">
        <f>AD50*Y50</f>
        <v/>
      </c>
      <c r="K50" s="301">
        <f>AE50*Y50</f>
        <v/>
      </c>
      <c r="L50" s="301">
        <f>AF50*Y50</f>
        <v/>
      </c>
      <c r="M50" s="301">
        <f>AG50*Y50</f>
        <v/>
      </c>
      <c r="N50" s="301">
        <f>AH50*Y50</f>
        <v/>
      </c>
      <c r="O50" s="301">
        <f>AI50*Y50</f>
        <v/>
      </c>
      <c r="P50" s="301">
        <f>AJ50*Y50</f>
        <v/>
      </c>
      <c r="Q50" s="301">
        <f>AK50*Y50</f>
        <v/>
      </c>
      <c r="R50" s="301">
        <f>AL50*Y50</f>
        <v/>
      </c>
      <c r="S50" s="301">
        <f>AM50*Y50</f>
        <v/>
      </c>
      <c r="T50" s="301">
        <f>AN50*Y50</f>
        <v/>
      </c>
      <c r="U50" s="301" t="n">
        <v>1</v>
      </c>
      <c r="V50" s="447" t="inlineStr">
        <is>
          <t>L</t>
        </is>
      </c>
      <c r="W50" s="447" t="inlineStr">
        <is>
          <t>69x26x11 cm</t>
        </is>
      </c>
      <c r="X50" s="447" t="inlineStr">
        <is>
          <t>sloper</t>
        </is>
      </c>
      <c r="Y50" s="448" t="n">
        <v>1</v>
      </c>
      <c r="Z50" s="448" t="inlineStr">
        <is>
          <t>screw-on</t>
        </is>
      </c>
      <c r="AA50" s="641" t="n">
        <v>249.6</v>
      </c>
      <c r="AB50" s="180" t="n"/>
      <c r="AC50" s="642" t="n"/>
      <c r="AD50" s="182" t="n"/>
      <c r="AE50" s="183" t="n"/>
      <c r="AF50" s="182" t="n"/>
      <c r="AG50" s="183" t="n"/>
      <c r="AH50" s="182" t="n"/>
      <c r="AI50" s="183" t="n"/>
      <c r="AJ50" s="182" t="n"/>
      <c r="AK50" s="183" t="n"/>
      <c r="AL50" s="182" t="n"/>
      <c r="AM50" s="183" t="n"/>
      <c r="AN50" s="184" t="n"/>
      <c r="AO50" s="185">
        <f>AA50*SUM(AB50:AN50)</f>
        <v/>
      </c>
      <c r="AP50" s="185">
        <f>IF(SUM(AB50:AN50)&gt;0,"Yes","No")</f>
        <v/>
      </c>
      <c r="AR50" s="407" t="n">
        <v>1</v>
      </c>
      <c r="AS50" s="389">
        <f>AR50*SUM(AB50:AN50)</f>
        <v/>
      </c>
    </row>
    <row r="51" ht="91.5" customFormat="1" customHeight="1" s="29">
      <c r="A51" s="84" t="n"/>
      <c r="B51" s="542" t="inlineStr">
        <is>
          <t>LIMITLESS GRP: THE WHOLE RANGE</t>
        </is>
      </c>
      <c r="C51" s="105" t="n"/>
      <c r="D51" s="237" t="inlineStr">
        <is>
          <t>V-L-GRP-DT</t>
        </is>
      </c>
      <c r="E51" s="398" t="inlineStr">
        <is>
          <t>Dual Tex.</t>
        </is>
      </c>
      <c r="F51" s="302">
        <f>SUM(F41:F50)</f>
        <v/>
      </c>
      <c r="G51" s="303">
        <f>SUM(AB51:AN51)*F51</f>
        <v/>
      </c>
      <c r="H51" s="303">
        <f>AB51*Y51</f>
        <v/>
      </c>
      <c r="I51" s="303">
        <f>AC51*Y51</f>
        <v/>
      </c>
      <c r="J51" s="303">
        <f>AD51*Y51</f>
        <v/>
      </c>
      <c r="K51" s="303">
        <f>AE51*Y51</f>
        <v/>
      </c>
      <c r="L51" s="303">
        <f>AF51*Y51</f>
        <v/>
      </c>
      <c r="M51" s="303">
        <f>AG51*Y51</f>
        <v/>
      </c>
      <c r="N51" s="303">
        <f>AH51*Y51</f>
        <v/>
      </c>
      <c r="O51" s="303">
        <f>AI51*Y51</f>
        <v/>
      </c>
      <c r="P51" s="303">
        <f>AJ51*Y51</f>
        <v/>
      </c>
      <c r="Q51" s="303">
        <f>AK51*Y51</f>
        <v/>
      </c>
      <c r="R51" s="303">
        <f>AL51*Y51</f>
        <v/>
      </c>
      <c r="S51" s="303">
        <f>AM51*Y51</f>
        <v/>
      </c>
      <c r="T51" s="303">
        <f>AN51*Y51</f>
        <v/>
      </c>
      <c r="U51" s="303">
        <f>SUM(U41:U50)</f>
        <v/>
      </c>
      <c r="V51" s="449" t="inlineStr">
        <is>
          <t>M-L</t>
        </is>
      </c>
      <c r="W51" s="449" t="n"/>
      <c r="X51" s="449" t="inlineStr">
        <is>
          <t>various</t>
        </is>
      </c>
      <c r="Y51" s="254" t="n">
        <v>10</v>
      </c>
      <c r="Z51" s="254" t="inlineStr">
        <is>
          <t>screw-on</t>
        </is>
      </c>
      <c r="AA51" s="643" t="n">
        <v>2493.79</v>
      </c>
      <c r="AB51" s="261" t="n"/>
      <c r="AC51" s="644" t="n"/>
      <c r="AD51" s="263" t="n"/>
      <c r="AE51" s="264" t="n"/>
      <c r="AF51" s="263" t="n"/>
      <c r="AG51" s="264" t="n"/>
      <c r="AH51" s="263" t="n"/>
      <c r="AI51" s="264" t="n"/>
      <c r="AJ51" s="263" t="n"/>
      <c r="AK51" s="264" t="n"/>
      <c r="AL51" s="263" t="n"/>
      <c r="AM51" s="264" t="n"/>
      <c r="AN51" s="265" t="n"/>
      <c r="AO51" s="186">
        <f>AA51*SUM(AB51:AN51)</f>
        <v/>
      </c>
      <c r="AP51" s="259">
        <f>IF(SUM(AB51:AN51)&gt;0,"Yes","No")</f>
        <v/>
      </c>
      <c r="AR51" s="390" t="n">
        <v>10</v>
      </c>
      <c r="AS51" s="391">
        <f>AR51*SUM(AB51:AN51)</f>
        <v/>
      </c>
    </row>
  </sheetData>
  <sheetProtection selectLockedCells="0" selectUnlockedCells="0" algorithmName="SHA-512" sheet="1" objects="0" insertRows="1" insertHyperlinks="1" autoFilter="0" scenarios="0" formatColumns="1" deleteColumns="1" insertColumns="1" pivotTables="1" deleteRows="1" formatCells="1" saltValue="g1hEBDwa3naBiKB+3wBtEg==" formatRows="1" sort="0" spinCount="100000" hashValue="8ebuCfmJdf6jF3Zkl/iu+w9Ndz1s93Dn71cAb6WaQQ+QGqOT4YdB0kjyxwb79pvANXK6cPLmHMNqupOrPTEN4Q=="/>
  <autoFilter ref="AP9:AP51"/>
  <mergeCells count="7">
    <mergeCell ref="B39:C39"/>
    <mergeCell ref="AH3:AH5"/>
    <mergeCell ref="B25:C25"/>
    <mergeCell ref="B51:C51"/>
    <mergeCell ref="AB2:AC2"/>
    <mergeCell ref="AB4:AC4"/>
    <mergeCell ref="AB3:AC3"/>
  </mergeCells>
  <conditionalFormatting sqref="AB11:AB39">
    <cfRule type="notContainsBlanks" priority="8" dxfId="9">
      <formula>LEN(TRIM(AB11))&gt;0</formula>
    </cfRule>
  </conditionalFormatting>
  <conditionalFormatting sqref="AB41:AB51">
    <cfRule type="notContainsBlanks" priority="108" dxfId="9">
      <formula>LEN(TRIM(AB41))&gt;0</formula>
    </cfRule>
  </conditionalFormatting>
  <conditionalFormatting sqref="AC11:AC39">
    <cfRule type="notContainsBlanks" priority="7" dxfId="32">
      <formula>LEN(TRIM(AC11))&gt;0</formula>
    </cfRule>
  </conditionalFormatting>
  <conditionalFormatting sqref="AC41:AC51">
    <cfRule type="notContainsBlanks" priority="27" dxfId="32">
      <formula>LEN(TRIM(AC41))&gt;0</formula>
    </cfRule>
  </conditionalFormatting>
  <conditionalFormatting sqref="AD11:AD39">
    <cfRule type="notContainsBlanks" priority="9" dxfId="7">
      <formula>LEN(TRIM(AD11))&gt;0</formula>
    </cfRule>
  </conditionalFormatting>
  <conditionalFormatting sqref="AD41:AD51">
    <cfRule type="notContainsBlanks" priority="109" dxfId="7">
      <formula>LEN(TRIM(AD41))&gt;0</formula>
    </cfRule>
  </conditionalFormatting>
  <conditionalFormatting sqref="AE11:AE39">
    <cfRule type="notContainsBlanks" priority="10" dxfId="6">
      <formula>LEN(TRIM(AE11))&gt;0</formula>
    </cfRule>
  </conditionalFormatting>
  <conditionalFormatting sqref="AE41:AE51">
    <cfRule type="notContainsBlanks" priority="110" dxfId="6">
      <formula>LEN(TRIM(AE41))&gt;0</formula>
    </cfRule>
  </conditionalFormatting>
  <conditionalFormatting sqref="AF11:AF39">
    <cfRule type="notContainsBlanks" priority="11" dxfId="5">
      <formula>LEN(TRIM(AF11))&gt;0</formula>
    </cfRule>
  </conditionalFormatting>
  <conditionalFormatting sqref="AF41:AF51">
    <cfRule type="notContainsBlanks" priority="111" dxfId="5">
      <formula>LEN(TRIM(AF41))&gt;0</formula>
    </cfRule>
  </conditionalFormatting>
  <conditionalFormatting sqref="AG11:AG39">
    <cfRule type="notContainsBlanks" priority="12" dxfId="4">
      <formula>LEN(TRIM(AG11))&gt;0</formula>
    </cfRule>
  </conditionalFormatting>
  <conditionalFormatting sqref="AG41:AG51">
    <cfRule type="notContainsBlanks" priority="112" dxfId="4">
      <formula>LEN(TRIM(AG41))&gt;0</formula>
    </cfRule>
  </conditionalFormatting>
  <conditionalFormatting sqref="AH11:AH39">
    <cfRule type="notContainsBlanks" priority="2" dxfId="22">
      <formula>LEN(TRIM(AH11))&gt;0</formula>
    </cfRule>
  </conditionalFormatting>
  <conditionalFormatting sqref="AH41:AH51">
    <cfRule type="notContainsBlanks" priority="15" dxfId="22">
      <formula>LEN(TRIM(AH41))&gt;0</formula>
    </cfRule>
  </conditionalFormatting>
  <conditionalFormatting sqref="AI11:AI39">
    <cfRule type="notContainsBlanks" priority="1" dxfId="20">
      <formula>LEN(TRIM(AI11))&gt;0</formula>
    </cfRule>
  </conditionalFormatting>
  <conditionalFormatting sqref="AI41:AI51">
    <cfRule type="notContainsBlanks" priority="14" dxfId="20">
      <formula>LEN(TRIM(AI41))&gt;0</formula>
    </cfRule>
  </conditionalFormatting>
  <conditionalFormatting sqref="AJ11:AJ39">
    <cfRule type="notContainsBlanks" priority="13" dxfId="3">
      <formula>LEN(TRIM(AJ11))&gt;0</formula>
    </cfRule>
  </conditionalFormatting>
  <conditionalFormatting sqref="AJ41:AJ51">
    <cfRule type="notContainsBlanks" priority="113" dxfId="3">
      <formula>LEN(TRIM(AJ41))&gt;0</formula>
    </cfRule>
  </conditionalFormatting>
  <conditionalFormatting sqref="AK11:AK39">
    <cfRule type="notContainsBlanks" priority="6" dxfId="16">
      <formula>LEN(TRIM(AK11))&gt;0</formula>
    </cfRule>
  </conditionalFormatting>
  <conditionalFormatting sqref="AK41:AK51">
    <cfRule type="notContainsBlanks" priority="20" dxfId="16">
      <formula>LEN(TRIM(AK41))&gt;0</formula>
    </cfRule>
  </conditionalFormatting>
  <conditionalFormatting sqref="AL11:AL39">
    <cfRule type="notContainsBlanks" priority="5" dxfId="2">
      <formula>LEN(TRIM(AL11))&gt;0</formula>
    </cfRule>
  </conditionalFormatting>
  <conditionalFormatting sqref="AL41:AL51">
    <cfRule type="notContainsBlanks" priority="19" dxfId="2">
      <formula>LEN(TRIM(AL41))&gt;0</formula>
    </cfRule>
  </conditionalFormatting>
  <conditionalFormatting sqref="AM11:AM39">
    <cfRule type="notContainsBlanks" priority="4" dxfId="1">
      <formula>LEN(TRIM(AM11))&gt;0</formula>
    </cfRule>
  </conditionalFormatting>
  <conditionalFormatting sqref="AM41:AM51">
    <cfRule type="notContainsBlanks" priority="18" dxfId="1">
      <formula>LEN(TRIM(AM41))&gt;0</formula>
    </cfRule>
  </conditionalFormatting>
  <conditionalFormatting sqref="AN11:AN39">
    <cfRule type="notContainsBlanks" priority="3" dxfId="10">
      <formula>LEN(TRIM(AN11))&gt;0</formula>
    </cfRule>
  </conditionalFormatting>
  <conditionalFormatting sqref="AN41:AN51">
    <cfRule type="notContainsBlanks" priority="17" dxfId="10">
      <formula>LEN(TRIM(AN41))&gt;0</formula>
    </cfRule>
  </conditionalFormatting>
  <pageMargins left="0.2362204724409449" right="0.2362204724409449" top="0.7480314960629921" bottom="0.7480314960629921" header="0.3149606299212598" footer="0.3149606299212598"/>
  <pageSetup orientation="portrait" paperSize="9" scale="60" fitToHeight="0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 codeName="List3">
    <outlinePr summaryBelow="1" summaryRight="1"/>
    <pageSetUpPr/>
  </sheetPr>
  <dimension ref="A1:R46"/>
  <sheetViews>
    <sheetView zoomScaleNormal="100" workbookViewId="0">
      <selection activeCell="C7" sqref="C7"/>
    </sheetView>
  </sheetViews>
  <sheetFormatPr baseColWidth="10" defaultColWidth="12.33203125" defaultRowHeight="23" customHeight="1"/>
  <cols>
    <col width="14.5" customWidth="1" style="7" min="1" max="1"/>
    <col width="3.83203125" customWidth="1" style="6" min="2" max="2"/>
    <col width="6.33203125" customWidth="1" style="5" min="3" max="15"/>
    <col width="5.33203125" customWidth="1" style="3" min="16" max="16"/>
    <col width="6.1640625" customWidth="1" style="3" min="17" max="17"/>
    <col width="6.33203125" customWidth="1" style="3" min="18" max="18"/>
    <col width="12.33203125" customWidth="1" style="3" min="19" max="19"/>
    <col width="12.33203125" customWidth="1" style="3" min="20" max="16384"/>
  </cols>
  <sheetData>
    <row r="1" ht="28" customHeight="1">
      <c r="A1" s="9" t="inlineStr">
        <is>
          <t>VEZI GRP</t>
        </is>
      </c>
      <c r="B1" s="12" t="n"/>
      <c r="C1" s="10" t="n"/>
      <c r="D1" s="10" t="n"/>
      <c r="E1" s="10" t="n"/>
      <c r="F1" s="10" t="n"/>
      <c r="G1" s="10" t="n"/>
      <c r="H1" s="10" t="n"/>
      <c r="I1" s="10" t="n"/>
      <c r="J1" s="10" t="n"/>
      <c r="K1" s="10" t="n"/>
      <c r="L1" s="10" t="n"/>
      <c r="M1" s="10" t="n"/>
      <c r="N1" s="3" t="inlineStr">
        <is>
          <t>kg</t>
        </is>
      </c>
      <c r="O1" s="138">
        <f>'VEZI GRP'!AB4</f>
        <v/>
      </c>
    </row>
    <row r="2" ht="19" customHeight="1">
      <c r="A2" s="7" t="inlineStr">
        <is>
          <t>stranka</t>
        </is>
      </c>
      <c r="B2" s="12" t="n"/>
      <c r="C2" s="10" t="n"/>
      <c r="D2" s="10" t="n"/>
      <c r="E2" s="10" t="n"/>
      <c r="F2" s="10" t="n"/>
      <c r="G2" s="10" t="n"/>
      <c r="H2" s="10" t="n"/>
      <c r="I2" s="10" t="n"/>
      <c r="L2" s="10" t="n"/>
      <c r="M2" s="10" t="n"/>
      <c r="N2" s="7" t="inlineStr">
        <is>
          <t>št.naročila</t>
        </is>
      </c>
      <c r="O2" s="3" t="n"/>
      <c r="P2" s="23" t="n"/>
      <c r="Q2" s="24" t="n"/>
      <c r="R2" s="24" t="n"/>
    </row>
    <row r="3" ht="43" customHeight="1">
      <c r="A3" s="645" t="n"/>
      <c r="B3" s="105" t="n"/>
      <c r="C3" s="105" t="n"/>
      <c r="D3" s="105" t="n"/>
      <c r="E3" s="105" t="n"/>
      <c r="F3" s="105" t="n"/>
      <c r="G3" s="105" t="n"/>
      <c r="H3" s="105" t="n"/>
      <c r="I3" s="105" t="n"/>
      <c r="J3" s="105" t="n"/>
      <c r="K3" s="105" t="n"/>
      <c r="L3" s="105" t="n"/>
      <c r="M3" s="646" t="n"/>
      <c r="N3" s="647" t="n"/>
      <c r="O3" s="105" t="n"/>
      <c r="P3" s="646" t="n"/>
      <c r="Q3" s="108" t="n"/>
      <c r="R3" s="108" t="n"/>
    </row>
    <row r="4" ht="43" customHeight="1" thickBot="1">
      <c r="B4" s="552" t="n"/>
      <c r="C4" s="105" t="n"/>
      <c r="D4" s="105" t="n"/>
      <c r="E4" s="105" t="n"/>
      <c r="F4" s="105" t="n"/>
      <c r="G4" s="554" t="n"/>
      <c r="O4" s="554" t="n"/>
      <c r="P4" s="25">
        <f>SUM(P7:P46)</f>
        <v/>
      </c>
      <c r="Q4" s="25">
        <f>SUM(Q7:Q46)</f>
        <v/>
      </c>
      <c r="R4" s="648">
        <f>SUM(R7:R46)</f>
        <v/>
      </c>
    </row>
    <row r="5" hidden="1" ht="29" customHeight="1">
      <c r="B5" s="553" t="n"/>
      <c r="C5" s="421" t="inlineStr">
        <is>
          <t>01</t>
        </is>
      </c>
      <c r="D5" s="421" t="inlineStr">
        <is>
          <t>02</t>
        </is>
      </c>
      <c r="E5" s="421" t="inlineStr">
        <is>
          <t>03</t>
        </is>
      </c>
      <c r="F5" s="421" t="inlineStr">
        <is>
          <t>04</t>
        </is>
      </c>
      <c r="G5" s="422" t="inlineStr">
        <is>
          <t>05</t>
        </is>
      </c>
      <c r="H5" s="422" t="inlineStr">
        <is>
          <t>06</t>
        </is>
      </c>
      <c r="I5" s="422" t="inlineStr">
        <is>
          <t>07</t>
        </is>
      </c>
      <c r="J5" s="422" t="inlineStr">
        <is>
          <t>08</t>
        </is>
      </c>
      <c r="K5" s="422" t="inlineStr">
        <is>
          <t>09</t>
        </is>
      </c>
      <c r="L5" s="422" t="inlineStr">
        <is>
          <t>10</t>
        </is>
      </c>
      <c r="M5" s="422" t="inlineStr">
        <is>
          <t>11</t>
        </is>
      </c>
      <c r="N5" s="422" t="inlineStr">
        <is>
          <t>12</t>
        </is>
      </c>
      <c r="O5" s="422" t="inlineStr">
        <is>
          <t>13</t>
        </is>
      </c>
      <c r="P5" s="25" t="n"/>
      <c r="Q5" s="141" t="n"/>
      <c r="R5" s="141" t="n"/>
    </row>
    <row r="6" ht="76.5" customHeight="1" thickBot="1">
      <c r="A6" s="429" t="inlineStr">
        <is>
          <t>izdelek</t>
        </is>
      </c>
      <c r="B6" s="430" t="inlineStr">
        <is>
          <t>TEXTURE</t>
        </is>
      </c>
      <c r="C6" s="431">
        <f>'VEZI GRP'!AB9</f>
        <v/>
      </c>
      <c r="D6" s="432">
        <f>'VEZI GRP'!AC9</f>
        <v/>
      </c>
      <c r="E6" s="432">
        <f>'VEZI GRP'!AD9</f>
        <v/>
      </c>
      <c r="F6" s="432">
        <f>'VEZI GRP'!AE9</f>
        <v/>
      </c>
      <c r="G6" s="432">
        <f>'VEZI GRP'!AF9</f>
        <v/>
      </c>
      <c r="H6" s="432">
        <f>'VEZI GRP'!AG9</f>
        <v/>
      </c>
      <c r="I6" s="432">
        <f>'VEZI GRP'!AH9</f>
        <v/>
      </c>
      <c r="J6" s="432">
        <f>'VEZI GRP'!AI9</f>
        <v/>
      </c>
      <c r="K6" s="432">
        <f>'VEZI GRP'!AJ9</f>
        <v/>
      </c>
      <c r="L6" s="432">
        <f>'VEZI GRP'!AK9</f>
        <v/>
      </c>
      <c r="M6" s="432">
        <f>'VEZI GRP'!AL9</f>
        <v/>
      </c>
      <c r="N6" s="432">
        <f>'VEZI GRP'!AM9</f>
        <v/>
      </c>
      <c r="O6" s="433">
        <f>'VEZI GRP'!AN9</f>
        <v/>
      </c>
      <c r="P6" s="434" t="inlineStr">
        <is>
          <t>sum set</t>
        </is>
      </c>
      <c r="Q6" s="435" t="inlineStr">
        <is>
          <t>sum KOS</t>
        </is>
      </c>
      <c r="R6" s="436" t="inlineStr">
        <is>
          <t>sum kos norma</t>
        </is>
      </c>
    </row>
    <row r="7" ht="23" customHeight="1">
      <c r="A7" s="423">
        <f>'VEZI GRP'!D12</f>
        <v/>
      </c>
      <c r="B7" s="424">
        <f>'VEZI GRP'!E12</f>
        <v/>
      </c>
      <c r="C7" s="425">
        <f>IF(IF('VEZI GRP'!AB12=0,0,'VEZI GRP'!AB12)+IF('VEZI GRP'!AB$25=0,0,'VEZI GRP'!AB$25)=0,"",IF('VEZI GRP'!AB12=0,0,'VEZI GRP'!AB12)+IF('VEZI GRP'!AB$25=0,0,'VEZI GRP'!AB$25))</f>
        <v/>
      </c>
      <c r="D7" s="425">
        <f>IF(IF('VEZI GRP'!AC12=0,0,'VEZI GRP'!AC12)+IF('VEZI GRP'!AC$25=0,0,'VEZI GRP'!AC$25)=0,"",IF('VEZI GRP'!AC12=0,0,'VEZI GRP'!AC12)+IF('VEZI GRP'!AC$25=0,0,'VEZI GRP'!AC$25))</f>
        <v/>
      </c>
      <c r="E7" s="425">
        <f>IF(IF('VEZI GRP'!AD12=0,0,'VEZI GRP'!AD12)+IF('VEZI GRP'!AD$25=0,0,'VEZI GRP'!AD$25)=0,"",IF('VEZI GRP'!AD12=0,0,'VEZI GRP'!AD12)+IF('VEZI GRP'!AD$25=0,0,'VEZI GRP'!AD$25))</f>
        <v/>
      </c>
      <c r="F7" s="425">
        <f>IF(IF('VEZI GRP'!AE12=0,0,'VEZI GRP'!AE12)+IF('VEZI GRP'!AE$25=0,0,'VEZI GRP'!AE$25)=0,"",IF('VEZI GRP'!AE12=0,0,'VEZI GRP'!AE12)+IF('VEZI GRP'!AE$25=0,0,'VEZI GRP'!AE$25))</f>
        <v/>
      </c>
      <c r="G7" s="425">
        <f>IF(IF('VEZI GRP'!AF12=0,0,'VEZI GRP'!AF12)+IF('VEZI GRP'!AF$25=0,0,'VEZI GRP'!AF$25)=0,"",IF('VEZI GRP'!AF12=0,0,'VEZI GRP'!AF12)+IF('VEZI GRP'!AF$25=0,0,'VEZI GRP'!AF$25))</f>
        <v/>
      </c>
      <c r="H7" s="425">
        <f>IF(IF('VEZI GRP'!AG12=0,0,'VEZI GRP'!AG12)+IF('VEZI GRP'!AG$25=0,0,'VEZI GRP'!AG$25)=0,"",IF('VEZI GRP'!AG12=0,0,'VEZI GRP'!AG12)+IF('VEZI GRP'!AG$25=0,0,'VEZI GRP'!AG$25))</f>
        <v/>
      </c>
      <c r="I7" s="425">
        <f>IF(IF('VEZI GRP'!AH12=0,0,'VEZI GRP'!AH12)+IF('VEZI GRP'!AH$25=0,0,'VEZI GRP'!AH$25)=0,"",IF('VEZI GRP'!AH12=0,0,'VEZI GRP'!AH12)+IF('VEZI GRP'!AH$25=0,0,'VEZI GRP'!AH$25))</f>
        <v/>
      </c>
      <c r="J7" s="425">
        <f>IF(IF('VEZI GRP'!AI12=0,0,'VEZI GRP'!AI12)+IF('VEZI GRP'!AI$25=0,0,'VEZI GRP'!AI$25)=0,"",IF('VEZI GRP'!AI12=0,0,'VEZI GRP'!AI12)+IF('VEZI GRP'!AI$25=0,0,'VEZI GRP'!AI$25))</f>
        <v/>
      </c>
      <c r="K7" s="425">
        <f>IF(IF('VEZI GRP'!AJ12=0,0,'VEZI GRP'!AJ12)+IF('VEZI GRP'!AJ$25=0,0,'VEZI GRP'!AJ$25)=0,"",IF('VEZI GRP'!AJ12=0,0,'VEZI GRP'!AJ12)+IF('VEZI GRP'!AJ$25=0,0,'VEZI GRP'!AJ$25))</f>
        <v/>
      </c>
      <c r="L7" s="425">
        <f>IF(IF('VEZI GRP'!AK12=0,0,'VEZI GRP'!AK12)+IF('VEZI GRP'!AK$25=0,0,'VEZI GRP'!AK$25)=0,"",IF('VEZI GRP'!AK12=0,0,'VEZI GRP'!AK12)+IF('VEZI GRP'!AK$25=0,0,'VEZI GRP'!AK$25))</f>
        <v/>
      </c>
      <c r="M7" s="425">
        <f>IF(IF('VEZI GRP'!AL12=0,0,'VEZI GRP'!AL12)+IF('VEZI GRP'!AL$25=0,0,'VEZI GRP'!AL$25)=0,"",IF('VEZI GRP'!AL12=0,0,'VEZI GRP'!AL12)+IF('VEZI GRP'!AL$25=0,0,'VEZI GRP'!AL$25))</f>
        <v/>
      </c>
      <c r="N7" s="425">
        <f>IF(IF('VEZI GRP'!AM12=0,0,'VEZI GRP'!AM12)+IF('VEZI GRP'!AM$25=0,0,'VEZI GRP'!AM$25)=0,"",IF('VEZI GRP'!AM12=0,0,'VEZI GRP'!AM12)+IF('VEZI GRP'!AM$25=0,0,'VEZI GRP'!AM$25))</f>
        <v/>
      </c>
      <c r="O7" s="425">
        <f>IF(IF('VEZI GRP'!AN12=0,0,'VEZI GRP'!AN12)+IF('VEZI GRP'!AN$25=0,0,'VEZI GRP'!AN$25)=0,"",IF('VEZI GRP'!AN12=0,0,'VEZI GRP'!AN12)+IF('VEZI GRP'!AN$25=0,0,'VEZI GRP'!AN$25))</f>
        <v/>
      </c>
      <c r="P7" s="426">
        <f>SUM(C7:O7)</f>
        <v/>
      </c>
      <c r="Q7" s="427">
        <f>P7*'VEZI GRP'!Y12</f>
        <v/>
      </c>
      <c r="R7" s="472">
        <f>P7*'VEZI GRP'!U12</f>
        <v/>
      </c>
    </row>
    <row r="8" ht="23" customHeight="1">
      <c r="A8" s="417">
        <f>'VEZI GRP'!D13</f>
        <v/>
      </c>
      <c r="B8" s="418">
        <f>'VEZI GRP'!E13</f>
        <v/>
      </c>
      <c r="C8" s="8">
        <f>IF(IF('VEZI GRP'!AB13=0,0,'VEZI GRP'!AB13)+IF('VEZI GRP'!AB$25=0,0,'VEZI GRP'!AB$25)=0,"",IF('VEZI GRP'!AB13=0,0,'VEZI GRP'!AB13)+IF('VEZI GRP'!AB$25=0,0,'VEZI GRP'!AB$25))</f>
        <v/>
      </c>
      <c r="D8" s="8">
        <f>IF(IF('VEZI GRP'!AC13=0,0,'VEZI GRP'!AC13)+IF('VEZI GRP'!AC$25=0,0,'VEZI GRP'!AC$25)=0,"",IF('VEZI GRP'!AC13=0,0,'VEZI GRP'!AC13)+IF('VEZI GRP'!AC$25=0,0,'VEZI GRP'!AC$25))</f>
        <v/>
      </c>
      <c r="E8" s="8">
        <f>IF(IF('VEZI GRP'!AD13=0,0,'VEZI GRP'!AD13)+IF('VEZI GRP'!AD$25=0,0,'VEZI GRP'!AD$25)=0,"",IF('VEZI GRP'!AD13=0,0,'VEZI GRP'!AD13)+IF('VEZI GRP'!AD$25=0,0,'VEZI GRP'!AD$25))</f>
        <v/>
      </c>
      <c r="F8" s="8">
        <f>IF(IF('VEZI GRP'!AE13=0,0,'VEZI GRP'!AE13)+IF('VEZI GRP'!AE$25=0,0,'VEZI GRP'!AE$25)=0,"",IF('VEZI GRP'!AE13=0,0,'VEZI GRP'!AE13)+IF('VEZI GRP'!AE$25=0,0,'VEZI GRP'!AE$25))</f>
        <v/>
      </c>
      <c r="G8" s="8">
        <f>IF(IF('VEZI GRP'!AF13=0,0,'VEZI GRP'!AF13)+IF('VEZI GRP'!AF$25=0,0,'VEZI GRP'!AF$25)=0,"",IF('VEZI GRP'!AF13=0,0,'VEZI GRP'!AF13)+IF('VEZI GRP'!AF$25=0,0,'VEZI GRP'!AF$25))</f>
        <v/>
      </c>
      <c r="H8" s="8">
        <f>IF(IF('VEZI GRP'!AG13=0,0,'VEZI GRP'!AG13)+IF('VEZI GRP'!AG$25=0,0,'VEZI GRP'!AG$25)=0,"",IF('VEZI GRP'!AG13=0,0,'VEZI GRP'!AG13)+IF('VEZI GRP'!AG$25=0,0,'VEZI GRP'!AG$25))</f>
        <v/>
      </c>
      <c r="I8" s="8">
        <f>IF(IF('VEZI GRP'!AH13=0,0,'VEZI GRP'!AH13)+IF('VEZI GRP'!AH$25=0,0,'VEZI GRP'!AH$25)=0,"",IF('VEZI GRP'!AH13=0,0,'VEZI GRP'!AH13)+IF('VEZI GRP'!AH$25=0,0,'VEZI GRP'!AH$25))</f>
        <v/>
      </c>
      <c r="J8" s="8">
        <f>IF(IF('VEZI GRP'!AI13=0,0,'VEZI GRP'!AI13)+IF('VEZI GRP'!AI$25=0,0,'VEZI GRP'!AI$25)=0,"",IF('VEZI GRP'!AI13=0,0,'VEZI GRP'!AI13)+IF('VEZI GRP'!AI$25=0,0,'VEZI GRP'!AI$25))</f>
        <v/>
      </c>
      <c r="K8" s="8">
        <f>IF(IF('VEZI GRP'!AJ13=0,0,'VEZI GRP'!AJ13)+IF('VEZI GRP'!AJ$25=0,0,'VEZI GRP'!AJ$25)=0,"",IF('VEZI GRP'!AJ13=0,0,'VEZI GRP'!AJ13)+IF('VEZI GRP'!AJ$25=0,0,'VEZI GRP'!AJ$25))</f>
        <v/>
      </c>
      <c r="L8" s="8">
        <f>IF(IF('VEZI GRP'!AK13=0,0,'VEZI GRP'!AK13)+IF('VEZI GRP'!AK$25=0,0,'VEZI GRP'!AK$25)=0,"",IF('VEZI GRP'!AK13=0,0,'VEZI GRP'!AK13)+IF('VEZI GRP'!AK$25=0,0,'VEZI GRP'!AK$25))</f>
        <v/>
      </c>
      <c r="M8" s="8">
        <f>IF(IF('VEZI GRP'!AL13=0,0,'VEZI GRP'!AL13)+IF('VEZI GRP'!AL$25=0,0,'VEZI GRP'!AL$25)=0,"",IF('VEZI GRP'!AL13=0,0,'VEZI GRP'!AL13)+IF('VEZI GRP'!AL$25=0,0,'VEZI GRP'!AL$25))</f>
        <v/>
      </c>
      <c r="N8" s="8">
        <f>IF(IF('VEZI GRP'!AM13=0,0,'VEZI GRP'!AM13)+IF('VEZI GRP'!AM$25=0,0,'VEZI GRP'!AM$25)=0,"",IF('VEZI GRP'!AM13=0,0,'VEZI GRP'!AM13)+IF('VEZI GRP'!AM$25=0,0,'VEZI GRP'!AM$25))</f>
        <v/>
      </c>
      <c r="O8" s="414">
        <f>IF(IF('VEZI GRP'!AN13=0,0,'VEZI GRP'!AN13)+IF('VEZI GRP'!AN$25=0,0,'VEZI GRP'!AN$25)=0,"",IF('VEZI GRP'!AN13=0,0,'VEZI GRP'!AN13)+IF('VEZI GRP'!AN$25=0,0,'VEZI GRP'!AN$25))</f>
        <v/>
      </c>
      <c r="P8" s="426">
        <f>SUM(C8:O8)</f>
        <v/>
      </c>
      <c r="Q8" s="427">
        <f>P8*'VEZI GRP'!Y13</f>
        <v/>
      </c>
      <c r="R8" s="472">
        <f>P8*'VEZI GRP'!U13</f>
        <v/>
      </c>
    </row>
    <row r="9" ht="23" customHeight="1">
      <c r="A9" s="417">
        <f>'VEZI GRP'!D14</f>
        <v/>
      </c>
      <c r="B9" s="418">
        <f>'VEZI GRP'!E14</f>
        <v/>
      </c>
      <c r="C9" s="8">
        <f>IF(IF('VEZI GRP'!AB14=0,0,'VEZI GRP'!AB14)+IF('VEZI GRP'!AB$25=0,0,'VEZI GRP'!AB$25)=0,"",IF('VEZI GRP'!AB14=0,0,'VEZI GRP'!AB14)+IF('VEZI GRP'!AB$25=0,0,'VEZI GRP'!AB$25))</f>
        <v/>
      </c>
      <c r="D9" s="8">
        <f>IF(IF('VEZI GRP'!AC14=0,0,'VEZI GRP'!AC14)+IF('VEZI GRP'!AC$25=0,0,'VEZI GRP'!AC$25)=0,"",IF('VEZI GRP'!AC14=0,0,'VEZI GRP'!AC14)+IF('VEZI GRP'!AC$25=0,0,'VEZI GRP'!AC$25))</f>
        <v/>
      </c>
      <c r="E9" s="8">
        <f>IF(IF('VEZI GRP'!AD14=0,0,'VEZI GRP'!AD14)+IF('VEZI GRP'!AD$25=0,0,'VEZI GRP'!AD$25)=0,"",IF('VEZI GRP'!AD14=0,0,'VEZI GRP'!AD14)+IF('VEZI GRP'!AD$25=0,0,'VEZI GRP'!AD$25))</f>
        <v/>
      </c>
      <c r="F9" s="8">
        <f>IF(IF('VEZI GRP'!AE14=0,0,'VEZI GRP'!AE14)+IF('VEZI GRP'!AE$25=0,0,'VEZI GRP'!AE$25)=0,"",IF('VEZI GRP'!AE14=0,0,'VEZI GRP'!AE14)+IF('VEZI GRP'!AE$25=0,0,'VEZI GRP'!AE$25))</f>
        <v/>
      </c>
      <c r="G9" s="8">
        <f>IF(IF('VEZI GRP'!AF14=0,0,'VEZI GRP'!AF14)+IF('VEZI GRP'!AF$25=0,0,'VEZI GRP'!AF$25)=0,"",IF('VEZI GRP'!AF14=0,0,'VEZI GRP'!AF14)+IF('VEZI GRP'!AF$25=0,0,'VEZI GRP'!AF$25))</f>
        <v/>
      </c>
      <c r="H9" s="8">
        <f>IF(IF('VEZI GRP'!AG14=0,0,'VEZI GRP'!AG14)+IF('VEZI GRP'!AG$25=0,0,'VEZI GRP'!AG$25)=0,"",IF('VEZI GRP'!AG14=0,0,'VEZI GRP'!AG14)+IF('VEZI GRP'!AG$25=0,0,'VEZI GRP'!AG$25))</f>
        <v/>
      </c>
      <c r="I9" s="8">
        <f>IF(IF('VEZI GRP'!AH14=0,0,'VEZI GRP'!AH14)+IF('VEZI GRP'!AH$25=0,0,'VEZI GRP'!AH$25)=0,"",IF('VEZI GRP'!AH14=0,0,'VEZI GRP'!AH14)+IF('VEZI GRP'!AH$25=0,0,'VEZI GRP'!AH$25))</f>
        <v/>
      </c>
      <c r="J9" s="8">
        <f>IF(IF('VEZI GRP'!AI14=0,0,'VEZI GRP'!AI14)+IF('VEZI GRP'!AI$25=0,0,'VEZI GRP'!AI$25)=0,"",IF('VEZI GRP'!AI14=0,0,'VEZI GRP'!AI14)+IF('VEZI GRP'!AI$25=0,0,'VEZI GRP'!AI$25))</f>
        <v/>
      </c>
      <c r="K9" s="8">
        <f>IF(IF('VEZI GRP'!AJ14=0,0,'VEZI GRP'!AJ14)+IF('VEZI GRP'!AJ$25=0,0,'VEZI GRP'!AJ$25)=0,"",IF('VEZI GRP'!AJ14=0,0,'VEZI GRP'!AJ14)+IF('VEZI GRP'!AJ$25=0,0,'VEZI GRP'!AJ$25))</f>
        <v/>
      </c>
      <c r="L9" s="8">
        <f>IF(IF('VEZI GRP'!AK14=0,0,'VEZI GRP'!AK14)+IF('VEZI GRP'!AK$25=0,0,'VEZI GRP'!AK$25)=0,"",IF('VEZI GRP'!AK14=0,0,'VEZI GRP'!AK14)+IF('VEZI GRP'!AK$25=0,0,'VEZI GRP'!AK$25))</f>
        <v/>
      </c>
      <c r="M9" s="8">
        <f>IF(IF('VEZI GRP'!AL14=0,0,'VEZI GRP'!AL14)+IF('VEZI GRP'!AL$25=0,0,'VEZI GRP'!AL$25)=0,"",IF('VEZI GRP'!AL14=0,0,'VEZI GRP'!AL14)+IF('VEZI GRP'!AL$25=0,0,'VEZI GRP'!AL$25))</f>
        <v/>
      </c>
      <c r="N9" s="8">
        <f>IF(IF('VEZI GRP'!AM14=0,0,'VEZI GRP'!AM14)+IF('VEZI GRP'!AM$25=0,0,'VEZI GRP'!AM$25)=0,"",IF('VEZI GRP'!AM14=0,0,'VEZI GRP'!AM14)+IF('VEZI GRP'!AM$25=0,0,'VEZI GRP'!AM$25))</f>
        <v/>
      </c>
      <c r="O9" s="414">
        <f>IF(IF('VEZI GRP'!AN14=0,0,'VEZI GRP'!AN14)+IF('VEZI GRP'!AN$25=0,0,'VEZI GRP'!AN$25)=0,"",IF('VEZI GRP'!AN14=0,0,'VEZI GRP'!AN14)+IF('VEZI GRP'!AN$25=0,0,'VEZI GRP'!AN$25))</f>
        <v/>
      </c>
      <c r="P9" s="426">
        <f>SUM(C9:O9)</f>
        <v/>
      </c>
      <c r="Q9" s="427">
        <f>P9*'VEZI GRP'!Y14</f>
        <v/>
      </c>
      <c r="R9" s="472">
        <f>P9*'VEZI GRP'!U14</f>
        <v/>
      </c>
    </row>
    <row r="10" ht="23" customHeight="1">
      <c r="A10" s="417">
        <f>'VEZI GRP'!D15</f>
        <v/>
      </c>
      <c r="B10" s="418">
        <f>'VEZI GRP'!E15</f>
        <v/>
      </c>
      <c r="C10" s="8">
        <f>IF(IF('VEZI GRP'!AB15=0,0,'VEZI GRP'!AB15)+IF('VEZI GRP'!AB$25=0,0,'VEZI GRP'!AB$25)=0,"",IF('VEZI GRP'!AB15=0,0,'VEZI GRP'!AB15)+IF('VEZI GRP'!AB$25=0,0,'VEZI GRP'!AB$25))</f>
        <v/>
      </c>
      <c r="D10" s="8">
        <f>IF(IF('VEZI GRP'!AC15=0,0,'VEZI GRP'!AC15)+IF('VEZI GRP'!AC$25=0,0,'VEZI GRP'!AC$25)=0,"",IF('VEZI GRP'!AC15=0,0,'VEZI GRP'!AC15)+IF('VEZI GRP'!AC$25=0,0,'VEZI GRP'!AC$25))</f>
        <v/>
      </c>
      <c r="E10" s="8">
        <f>IF(IF('VEZI GRP'!AD15=0,0,'VEZI GRP'!AD15)+IF('VEZI GRP'!AD$25=0,0,'VEZI GRP'!AD$25)=0,"",IF('VEZI GRP'!AD15=0,0,'VEZI GRP'!AD15)+IF('VEZI GRP'!AD$25=0,0,'VEZI GRP'!AD$25))</f>
        <v/>
      </c>
      <c r="F10" s="8">
        <f>IF(IF('VEZI GRP'!AE15=0,0,'VEZI GRP'!AE15)+IF('VEZI GRP'!AE$25=0,0,'VEZI GRP'!AE$25)=0,"",IF('VEZI GRP'!AE15=0,0,'VEZI GRP'!AE15)+IF('VEZI GRP'!AE$25=0,0,'VEZI GRP'!AE$25))</f>
        <v/>
      </c>
      <c r="G10" s="8">
        <f>IF(IF('VEZI GRP'!AF15=0,0,'VEZI GRP'!AF15)+IF('VEZI GRP'!AF$25=0,0,'VEZI GRP'!AF$25)=0,"",IF('VEZI GRP'!AF15=0,0,'VEZI GRP'!AF15)+IF('VEZI GRP'!AF$25=0,0,'VEZI GRP'!AF$25))</f>
        <v/>
      </c>
      <c r="H10" s="8">
        <f>IF(IF('VEZI GRP'!AG15=0,0,'VEZI GRP'!AG15)+IF('VEZI GRP'!AG$25=0,0,'VEZI GRP'!AG$25)=0,"",IF('VEZI GRP'!AG15=0,0,'VEZI GRP'!AG15)+IF('VEZI GRP'!AG$25=0,0,'VEZI GRP'!AG$25))</f>
        <v/>
      </c>
      <c r="I10" s="8">
        <f>IF(IF('VEZI GRP'!AH15=0,0,'VEZI GRP'!AH15)+IF('VEZI GRP'!AH$25=0,0,'VEZI GRP'!AH$25)=0,"",IF('VEZI GRP'!AH15=0,0,'VEZI GRP'!AH15)+IF('VEZI GRP'!AH$25=0,0,'VEZI GRP'!AH$25))</f>
        <v/>
      </c>
      <c r="J10" s="8">
        <f>IF(IF('VEZI GRP'!AI15=0,0,'VEZI GRP'!AI15)+IF('VEZI GRP'!AI$25=0,0,'VEZI GRP'!AI$25)=0,"",IF('VEZI GRP'!AI15=0,0,'VEZI GRP'!AI15)+IF('VEZI GRP'!AI$25=0,0,'VEZI GRP'!AI$25))</f>
        <v/>
      </c>
      <c r="K10" s="8">
        <f>IF(IF('VEZI GRP'!AJ15=0,0,'VEZI GRP'!AJ15)+IF('VEZI GRP'!AJ$25=0,0,'VEZI GRP'!AJ$25)=0,"",IF('VEZI GRP'!AJ15=0,0,'VEZI GRP'!AJ15)+IF('VEZI GRP'!AJ$25=0,0,'VEZI GRP'!AJ$25))</f>
        <v/>
      </c>
      <c r="L10" s="8">
        <f>IF(IF('VEZI GRP'!AK15=0,0,'VEZI GRP'!AK15)+IF('VEZI GRP'!AK$25=0,0,'VEZI GRP'!AK$25)=0,"",IF('VEZI GRP'!AK15=0,0,'VEZI GRP'!AK15)+IF('VEZI GRP'!AK$25=0,0,'VEZI GRP'!AK$25))</f>
        <v/>
      </c>
      <c r="M10" s="8">
        <f>IF(IF('VEZI GRP'!AL15=0,0,'VEZI GRP'!AL15)+IF('VEZI GRP'!AL$25=0,0,'VEZI GRP'!AL$25)=0,"",IF('VEZI GRP'!AL15=0,0,'VEZI GRP'!AL15)+IF('VEZI GRP'!AL$25=0,0,'VEZI GRP'!AL$25))</f>
        <v/>
      </c>
      <c r="N10" s="8">
        <f>IF(IF('VEZI GRP'!AM15=0,0,'VEZI GRP'!AM15)+IF('VEZI GRP'!AM$25=0,0,'VEZI GRP'!AM$25)=0,"",IF('VEZI GRP'!AM15=0,0,'VEZI GRP'!AM15)+IF('VEZI GRP'!AM$25=0,0,'VEZI GRP'!AM$25))</f>
        <v/>
      </c>
      <c r="O10" s="414">
        <f>IF(IF('VEZI GRP'!AN15=0,0,'VEZI GRP'!AN15)+IF('VEZI GRP'!AN$25=0,0,'VEZI GRP'!AN$25)=0,"",IF('VEZI GRP'!AN15=0,0,'VEZI GRP'!AN15)+IF('VEZI GRP'!AN$25=0,0,'VEZI GRP'!AN$25))</f>
        <v/>
      </c>
      <c r="P10" s="426">
        <f>SUM(C10:O10)</f>
        <v/>
      </c>
      <c r="Q10" s="427">
        <f>P10*'VEZI GRP'!Y15</f>
        <v/>
      </c>
      <c r="R10" s="472">
        <f>P10*'VEZI GRP'!U15</f>
        <v/>
      </c>
    </row>
    <row r="11" ht="23" customHeight="1">
      <c r="A11" s="417">
        <f>'VEZI GRP'!D16</f>
        <v/>
      </c>
      <c r="B11" s="418">
        <f>'VEZI GRP'!E16</f>
        <v/>
      </c>
      <c r="C11" s="8">
        <f>IF(IF('VEZI GRP'!AB16=0,0,'VEZI GRP'!AB16)+IF('VEZI GRP'!AB$25=0,0,'VEZI GRP'!AB$25)=0,"",IF('VEZI GRP'!AB16=0,0,'VEZI GRP'!AB16)+IF('VEZI GRP'!AB$25=0,0,'VEZI GRP'!AB$25))</f>
        <v/>
      </c>
      <c r="D11" s="8">
        <f>IF(IF('VEZI GRP'!AC16=0,0,'VEZI GRP'!AC16)+IF('VEZI GRP'!AC$25=0,0,'VEZI GRP'!AC$25)=0,"",IF('VEZI GRP'!AC16=0,0,'VEZI GRP'!AC16)+IF('VEZI GRP'!AC$25=0,0,'VEZI GRP'!AC$25))</f>
        <v/>
      </c>
      <c r="E11" s="8">
        <f>IF(IF('VEZI GRP'!AD16=0,0,'VEZI GRP'!AD16)+IF('VEZI GRP'!AD$25=0,0,'VEZI GRP'!AD$25)=0,"",IF('VEZI GRP'!AD16=0,0,'VEZI GRP'!AD16)+IF('VEZI GRP'!AD$25=0,0,'VEZI GRP'!AD$25))</f>
        <v/>
      </c>
      <c r="F11" s="8">
        <f>IF(IF('VEZI GRP'!AE16=0,0,'VEZI GRP'!AE16)+IF('VEZI GRP'!AE$25=0,0,'VEZI GRP'!AE$25)=0,"",IF('VEZI GRP'!AE16=0,0,'VEZI GRP'!AE16)+IF('VEZI GRP'!AE$25=0,0,'VEZI GRP'!AE$25))</f>
        <v/>
      </c>
      <c r="G11" s="8">
        <f>IF(IF('VEZI GRP'!AF16=0,0,'VEZI GRP'!AF16)+IF('VEZI GRP'!AF$25=0,0,'VEZI GRP'!AF$25)=0,"",IF('VEZI GRP'!AF16=0,0,'VEZI GRP'!AF16)+IF('VEZI GRP'!AF$25=0,0,'VEZI GRP'!AF$25))</f>
        <v/>
      </c>
      <c r="H11" s="8">
        <f>IF(IF('VEZI GRP'!AG16=0,0,'VEZI GRP'!AG16)+IF('VEZI GRP'!AG$25=0,0,'VEZI GRP'!AG$25)=0,"",IF('VEZI GRP'!AG16=0,0,'VEZI GRP'!AG16)+IF('VEZI GRP'!AG$25=0,0,'VEZI GRP'!AG$25))</f>
        <v/>
      </c>
      <c r="I11" s="8">
        <f>IF(IF('VEZI GRP'!AH16=0,0,'VEZI GRP'!AH16)+IF('VEZI GRP'!AH$25=0,0,'VEZI GRP'!AH$25)=0,"",IF('VEZI GRP'!AH16=0,0,'VEZI GRP'!AH16)+IF('VEZI GRP'!AH$25=0,0,'VEZI GRP'!AH$25))</f>
        <v/>
      </c>
      <c r="J11" s="8">
        <f>IF(IF('VEZI GRP'!AI16=0,0,'VEZI GRP'!AI16)+IF('VEZI GRP'!AI$25=0,0,'VEZI GRP'!AI$25)=0,"",IF('VEZI GRP'!AI16=0,0,'VEZI GRP'!AI16)+IF('VEZI GRP'!AI$25=0,0,'VEZI GRP'!AI$25))</f>
        <v/>
      </c>
      <c r="K11" s="8">
        <f>IF(IF('VEZI GRP'!AJ16=0,0,'VEZI GRP'!AJ16)+IF('VEZI GRP'!AJ$25=0,0,'VEZI GRP'!AJ$25)=0,"",IF('VEZI GRP'!AJ16=0,0,'VEZI GRP'!AJ16)+IF('VEZI GRP'!AJ$25=0,0,'VEZI GRP'!AJ$25))</f>
        <v/>
      </c>
      <c r="L11" s="8">
        <f>IF(IF('VEZI GRP'!AK16=0,0,'VEZI GRP'!AK16)+IF('VEZI GRP'!AK$25=0,0,'VEZI GRP'!AK$25)=0,"",IF('VEZI GRP'!AK16=0,0,'VEZI GRP'!AK16)+IF('VEZI GRP'!AK$25=0,0,'VEZI GRP'!AK$25))</f>
        <v/>
      </c>
      <c r="M11" s="8">
        <f>IF(IF('VEZI GRP'!AL16=0,0,'VEZI GRP'!AL16)+IF('VEZI GRP'!AL$25=0,0,'VEZI GRP'!AL$25)=0,"",IF('VEZI GRP'!AL16=0,0,'VEZI GRP'!AL16)+IF('VEZI GRP'!AL$25=0,0,'VEZI GRP'!AL$25))</f>
        <v/>
      </c>
      <c r="N11" s="8">
        <f>IF(IF('VEZI GRP'!AM16=0,0,'VEZI GRP'!AM16)+IF('VEZI GRP'!AM$25=0,0,'VEZI GRP'!AM$25)=0,"",IF('VEZI GRP'!AM16=0,0,'VEZI GRP'!AM16)+IF('VEZI GRP'!AM$25=0,0,'VEZI GRP'!AM$25))</f>
        <v/>
      </c>
      <c r="O11" s="414">
        <f>IF(IF('VEZI GRP'!AN16=0,0,'VEZI GRP'!AN16)+IF('VEZI GRP'!AN$25=0,0,'VEZI GRP'!AN$25)=0,"",IF('VEZI GRP'!AN16=0,0,'VEZI GRP'!AN16)+IF('VEZI GRP'!AN$25=0,0,'VEZI GRP'!AN$25))</f>
        <v/>
      </c>
      <c r="P11" s="426">
        <f>SUM(C11:O11)</f>
        <v/>
      </c>
      <c r="Q11" s="427">
        <f>P11*'VEZI GRP'!Y16</f>
        <v/>
      </c>
      <c r="R11" s="472">
        <f>P11*'VEZI GRP'!U16</f>
        <v/>
      </c>
    </row>
    <row r="12" ht="23" customHeight="1">
      <c r="A12" s="417">
        <f>'VEZI GRP'!D17</f>
        <v/>
      </c>
      <c r="B12" s="418">
        <f>'VEZI GRP'!E17</f>
        <v/>
      </c>
      <c r="C12" s="8">
        <f>IF(IF('VEZI GRP'!AB17=0,0,'VEZI GRP'!AB17)+IF('VEZI GRP'!AB$25=0,0,'VEZI GRP'!AB$25)=0,"",IF('VEZI GRP'!AB17=0,0,'VEZI GRP'!AB17)+IF('VEZI GRP'!AB$25=0,0,'VEZI GRP'!AB$25))</f>
        <v/>
      </c>
      <c r="D12" s="8">
        <f>IF(IF('VEZI GRP'!AC17=0,0,'VEZI GRP'!AC17)+IF('VEZI GRP'!AC$25=0,0,'VEZI GRP'!AC$25)=0,"",IF('VEZI GRP'!AC17=0,0,'VEZI GRP'!AC17)+IF('VEZI GRP'!AC$25=0,0,'VEZI GRP'!AC$25))</f>
        <v/>
      </c>
      <c r="E12" s="8">
        <f>IF(IF('VEZI GRP'!AD17=0,0,'VEZI GRP'!AD17)+IF('VEZI GRP'!AD$25=0,0,'VEZI GRP'!AD$25)=0,"",IF('VEZI GRP'!AD17=0,0,'VEZI GRP'!AD17)+IF('VEZI GRP'!AD$25=0,0,'VEZI GRP'!AD$25))</f>
        <v/>
      </c>
      <c r="F12" s="8">
        <f>IF(IF('VEZI GRP'!AE17=0,0,'VEZI GRP'!AE17)+IF('VEZI GRP'!AE$25=0,0,'VEZI GRP'!AE$25)=0,"",IF('VEZI GRP'!AE17=0,0,'VEZI GRP'!AE17)+IF('VEZI GRP'!AE$25=0,0,'VEZI GRP'!AE$25))</f>
        <v/>
      </c>
      <c r="G12" s="8">
        <f>IF(IF('VEZI GRP'!AF17=0,0,'VEZI GRP'!AF17)+IF('VEZI GRP'!AF$25=0,0,'VEZI GRP'!AF$25)=0,"",IF('VEZI GRP'!AF17=0,0,'VEZI GRP'!AF17)+IF('VEZI GRP'!AF$25=0,0,'VEZI GRP'!AF$25))</f>
        <v/>
      </c>
      <c r="H12" s="8">
        <f>IF(IF('VEZI GRP'!AG17=0,0,'VEZI GRP'!AG17)+IF('VEZI GRP'!AG$25=0,0,'VEZI GRP'!AG$25)=0,"",IF('VEZI GRP'!AG17=0,0,'VEZI GRP'!AG17)+IF('VEZI GRP'!AG$25=0,0,'VEZI GRP'!AG$25))</f>
        <v/>
      </c>
      <c r="I12" s="8">
        <f>IF(IF('VEZI GRP'!AH17=0,0,'VEZI GRP'!AH17)+IF('VEZI GRP'!AH$25=0,0,'VEZI GRP'!AH$25)=0,"",IF('VEZI GRP'!AH17=0,0,'VEZI GRP'!AH17)+IF('VEZI GRP'!AH$25=0,0,'VEZI GRP'!AH$25))</f>
        <v/>
      </c>
      <c r="J12" s="8">
        <f>IF(IF('VEZI GRP'!AI17=0,0,'VEZI GRP'!AI17)+IF('VEZI GRP'!AI$25=0,0,'VEZI GRP'!AI$25)=0,"",IF('VEZI GRP'!AI17=0,0,'VEZI GRP'!AI17)+IF('VEZI GRP'!AI$25=0,0,'VEZI GRP'!AI$25))</f>
        <v/>
      </c>
      <c r="K12" s="8">
        <f>IF(IF('VEZI GRP'!AJ17=0,0,'VEZI GRP'!AJ17)+IF('VEZI GRP'!AJ$25=0,0,'VEZI GRP'!AJ$25)=0,"",IF('VEZI GRP'!AJ17=0,0,'VEZI GRP'!AJ17)+IF('VEZI GRP'!AJ$25=0,0,'VEZI GRP'!AJ$25))</f>
        <v/>
      </c>
      <c r="L12" s="8">
        <f>IF(IF('VEZI GRP'!AK17=0,0,'VEZI GRP'!AK17)+IF('VEZI GRP'!AK$25=0,0,'VEZI GRP'!AK$25)=0,"",IF('VEZI GRP'!AK17=0,0,'VEZI GRP'!AK17)+IF('VEZI GRP'!AK$25=0,0,'VEZI GRP'!AK$25))</f>
        <v/>
      </c>
      <c r="M12" s="8">
        <f>IF(IF('VEZI GRP'!AL17=0,0,'VEZI GRP'!AL17)+IF('VEZI GRP'!AL$25=0,0,'VEZI GRP'!AL$25)=0,"",IF('VEZI GRP'!AL17=0,0,'VEZI GRP'!AL17)+IF('VEZI GRP'!AL$25=0,0,'VEZI GRP'!AL$25))</f>
        <v/>
      </c>
      <c r="N12" s="8">
        <f>IF(IF('VEZI GRP'!AM17=0,0,'VEZI GRP'!AM17)+IF('VEZI GRP'!AM$25=0,0,'VEZI GRP'!AM$25)=0,"",IF('VEZI GRP'!AM17=0,0,'VEZI GRP'!AM17)+IF('VEZI GRP'!AM$25=0,0,'VEZI GRP'!AM$25))</f>
        <v/>
      </c>
      <c r="O12" s="414">
        <f>IF(IF('VEZI GRP'!AN17=0,0,'VEZI GRP'!AN17)+IF('VEZI GRP'!AN$25=0,0,'VEZI GRP'!AN$25)=0,"",IF('VEZI GRP'!AN17=0,0,'VEZI GRP'!AN17)+IF('VEZI GRP'!AN$25=0,0,'VEZI GRP'!AN$25))</f>
        <v/>
      </c>
      <c r="P12" s="426">
        <f>SUM(C12:O12)</f>
        <v/>
      </c>
      <c r="Q12" s="427">
        <f>P12*'VEZI GRP'!Y17</f>
        <v/>
      </c>
      <c r="R12" s="472">
        <f>P12*'VEZI GRP'!U17</f>
        <v/>
      </c>
    </row>
    <row r="13" ht="23" customHeight="1">
      <c r="A13" s="417">
        <f>'VEZI GRP'!D18</f>
        <v/>
      </c>
      <c r="B13" s="418">
        <f>'VEZI GRP'!E18</f>
        <v/>
      </c>
      <c r="C13" s="8">
        <f>IF(IF('VEZI GRP'!AB18=0,0,'VEZI GRP'!AB18)+IF('VEZI GRP'!AB$25=0,0,'VEZI GRP'!AB$25)=0,"",IF('VEZI GRP'!AB18=0,0,'VEZI GRP'!AB18)+IF('VEZI GRP'!AB$25=0,0,'VEZI GRP'!AB$25))</f>
        <v/>
      </c>
      <c r="D13" s="8">
        <f>IF(IF('VEZI GRP'!AC18=0,0,'VEZI GRP'!AC18)+IF('VEZI GRP'!AC$25=0,0,'VEZI GRP'!AC$25)=0,"",IF('VEZI GRP'!AC18=0,0,'VEZI GRP'!AC18)+IF('VEZI GRP'!AC$25=0,0,'VEZI GRP'!AC$25))</f>
        <v/>
      </c>
      <c r="E13" s="8">
        <f>IF(IF('VEZI GRP'!AD18=0,0,'VEZI GRP'!AD18)+IF('VEZI GRP'!AD$25=0,0,'VEZI GRP'!AD$25)=0,"",IF('VEZI GRP'!AD18=0,0,'VEZI GRP'!AD18)+IF('VEZI GRP'!AD$25=0,0,'VEZI GRP'!AD$25))</f>
        <v/>
      </c>
      <c r="F13" s="8">
        <f>IF(IF('VEZI GRP'!AE18=0,0,'VEZI GRP'!AE18)+IF('VEZI GRP'!AE$25=0,0,'VEZI GRP'!AE$25)=0,"",IF('VEZI GRP'!AE18=0,0,'VEZI GRP'!AE18)+IF('VEZI GRP'!AE$25=0,0,'VEZI GRP'!AE$25))</f>
        <v/>
      </c>
      <c r="G13" s="8">
        <f>IF(IF('VEZI GRP'!AF18=0,0,'VEZI GRP'!AF18)+IF('VEZI GRP'!AF$25=0,0,'VEZI GRP'!AF$25)=0,"",IF('VEZI GRP'!AF18=0,0,'VEZI GRP'!AF18)+IF('VEZI GRP'!AF$25=0,0,'VEZI GRP'!AF$25))</f>
        <v/>
      </c>
      <c r="H13" s="8">
        <f>IF(IF('VEZI GRP'!AG18=0,0,'VEZI GRP'!AG18)+IF('VEZI GRP'!AG$25=0,0,'VEZI GRP'!AG$25)=0,"",IF('VEZI GRP'!AG18=0,0,'VEZI GRP'!AG18)+IF('VEZI GRP'!AG$25=0,0,'VEZI GRP'!AG$25))</f>
        <v/>
      </c>
      <c r="I13" s="8">
        <f>IF(IF('VEZI GRP'!AH18=0,0,'VEZI GRP'!AH18)+IF('VEZI GRP'!AH$25=0,0,'VEZI GRP'!AH$25)=0,"",IF('VEZI GRP'!AH18=0,0,'VEZI GRP'!AH18)+IF('VEZI GRP'!AH$25=0,0,'VEZI GRP'!AH$25))</f>
        <v/>
      </c>
      <c r="J13" s="8">
        <f>IF(IF('VEZI GRP'!AI18=0,0,'VEZI GRP'!AI18)+IF('VEZI GRP'!AI$25=0,0,'VEZI GRP'!AI$25)=0,"",IF('VEZI GRP'!AI18=0,0,'VEZI GRP'!AI18)+IF('VEZI GRP'!AI$25=0,0,'VEZI GRP'!AI$25))</f>
        <v/>
      </c>
      <c r="K13" s="8">
        <f>IF(IF('VEZI GRP'!AJ18=0,0,'VEZI GRP'!AJ18)+IF('VEZI GRP'!AJ$25=0,0,'VEZI GRP'!AJ$25)=0,"",IF('VEZI GRP'!AJ18=0,0,'VEZI GRP'!AJ18)+IF('VEZI GRP'!AJ$25=0,0,'VEZI GRP'!AJ$25))</f>
        <v/>
      </c>
      <c r="L13" s="8">
        <f>IF(IF('VEZI GRP'!AK18=0,0,'VEZI GRP'!AK18)+IF('VEZI GRP'!AK$25=0,0,'VEZI GRP'!AK$25)=0,"",IF('VEZI GRP'!AK18=0,0,'VEZI GRP'!AK18)+IF('VEZI GRP'!AK$25=0,0,'VEZI GRP'!AK$25))</f>
        <v/>
      </c>
      <c r="M13" s="8">
        <f>IF(IF('VEZI GRP'!AL18=0,0,'VEZI GRP'!AL18)+IF('VEZI GRP'!AL$25=0,0,'VEZI GRP'!AL$25)=0,"",IF('VEZI GRP'!AL18=0,0,'VEZI GRP'!AL18)+IF('VEZI GRP'!AL$25=0,0,'VEZI GRP'!AL$25))</f>
        <v/>
      </c>
      <c r="N13" s="8">
        <f>IF(IF('VEZI GRP'!AM18=0,0,'VEZI GRP'!AM18)+IF('VEZI GRP'!AM$25=0,0,'VEZI GRP'!AM$25)=0,"",IF('VEZI GRP'!AM18=0,0,'VEZI GRP'!AM18)+IF('VEZI GRP'!AM$25=0,0,'VEZI GRP'!AM$25))</f>
        <v/>
      </c>
      <c r="O13" s="414">
        <f>IF(IF('VEZI GRP'!AN18=0,0,'VEZI GRP'!AN18)+IF('VEZI GRP'!AN$25=0,0,'VEZI GRP'!AN$25)=0,"",IF('VEZI GRP'!AN18=0,0,'VEZI GRP'!AN18)+IF('VEZI GRP'!AN$25=0,0,'VEZI GRP'!AN$25))</f>
        <v/>
      </c>
      <c r="P13" s="426">
        <f>SUM(C13:O13)</f>
        <v/>
      </c>
      <c r="Q13" s="427">
        <f>P13*'VEZI GRP'!Y18</f>
        <v/>
      </c>
      <c r="R13" s="472">
        <f>P13*'VEZI GRP'!U18</f>
        <v/>
      </c>
    </row>
    <row r="14" ht="23" customHeight="1">
      <c r="A14" s="417">
        <f>'VEZI GRP'!D19</f>
        <v/>
      </c>
      <c r="B14" s="418">
        <f>'VEZI GRP'!E19</f>
        <v/>
      </c>
      <c r="C14" s="8">
        <f>IF(IF('VEZI GRP'!AB19=0,0,'VEZI GRP'!AB19)+IF('VEZI GRP'!AB$25=0,0,'VEZI GRP'!AB$25)=0,"",IF('VEZI GRP'!AB19=0,0,'VEZI GRP'!AB19)+IF('VEZI GRP'!AB$25=0,0,'VEZI GRP'!AB$25))</f>
        <v/>
      </c>
      <c r="D14" s="8">
        <f>IF(IF('VEZI GRP'!AC19=0,0,'VEZI GRP'!AC19)+IF('VEZI GRP'!AC$25=0,0,'VEZI GRP'!AC$25)=0,"",IF('VEZI GRP'!AC19=0,0,'VEZI GRP'!AC19)+IF('VEZI GRP'!AC$25=0,0,'VEZI GRP'!AC$25))</f>
        <v/>
      </c>
      <c r="E14" s="8">
        <f>IF(IF('VEZI GRP'!AD19=0,0,'VEZI GRP'!AD19)+IF('VEZI GRP'!AD$25=0,0,'VEZI GRP'!AD$25)=0,"",IF('VEZI GRP'!AD19=0,0,'VEZI GRP'!AD19)+IF('VEZI GRP'!AD$25=0,0,'VEZI GRP'!AD$25))</f>
        <v/>
      </c>
      <c r="F14" s="8">
        <f>IF(IF('VEZI GRP'!AE19=0,0,'VEZI GRP'!AE19)+IF('VEZI GRP'!AE$25=0,0,'VEZI GRP'!AE$25)=0,"",IF('VEZI GRP'!AE19=0,0,'VEZI GRP'!AE19)+IF('VEZI GRP'!AE$25=0,0,'VEZI GRP'!AE$25))</f>
        <v/>
      </c>
      <c r="G14" s="8">
        <f>IF(IF('VEZI GRP'!AF19=0,0,'VEZI GRP'!AF19)+IF('VEZI GRP'!AF$25=0,0,'VEZI GRP'!AF$25)=0,"",IF('VEZI GRP'!AF19=0,0,'VEZI GRP'!AF19)+IF('VEZI GRP'!AF$25=0,0,'VEZI GRP'!AF$25))</f>
        <v/>
      </c>
      <c r="H14" s="8">
        <f>IF(IF('VEZI GRP'!AG19=0,0,'VEZI GRP'!AG19)+IF('VEZI GRP'!AG$25=0,0,'VEZI GRP'!AG$25)=0,"",IF('VEZI GRP'!AG19=0,0,'VEZI GRP'!AG19)+IF('VEZI GRP'!AG$25=0,0,'VEZI GRP'!AG$25))</f>
        <v/>
      </c>
      <c r="I14" s="8">
        <f>IF(IF('VEZI GRP'!AH19=0,0,'VEZI GRP'!AH19)+IF('VEZI GRP'!AH$25=0,0,'VEZI GRP'!AH$25)=0,"",IF('VEZI GRP'!AH19=0,0,'VEZI GRP'!AH19)+IF('VEZI GRP'!AH$25=0,0,'VEZI GRP'!AH$25))</f>
        <v/>
      </c>
      <c r="J14" s="8">
        <f>IF(IF('VEZI GRP'!AI19=0,0,'VEZI GRP'!AI19)+IF('VEZI GRP'!AI$25=0,0,'VEZI GRP'!AI$25)=0,"",IF('VEZI GRP'!AI19=0,0,'VEZI GRP'!AI19)+IF('VEZI GRP'!AI$25=0,0,'VEZI GRP'!AI$25))</f>
        <v/>
      </c>
      <c r="K14" s="8">
        <f>IF(IF('VEZI GRP'!AJ19=0,0,'VEZI GRP'!AJ19)+IF('VEZI GRP'!AJ$25=0,0,'VEZI GRP'!AJ$25)=0,"",IF('VEZI GRP'!AJ19=0,0,'VEZI GRP'!AJ19)+IF('VEZI GRP'!AJ$25=0,0,'VEZI GRP'!AJ$25))</f>
        <v/>
      </c>
      <c r="L14" s="8">
        <f>IF(IF('VEZI GRP'!AK19=0,0,'VEZI GRP'!AK19)+IF('VEZI GRP'!AK$25=0,0,'VEZI GRP'!AK$25)=0,"",IF('VEZI GRP'!AK19=0,0,'VEZI GRP'!AK19)+IF('VEZI GRP'!AK$25=0,0,'VEZI GRP'!AK$25))</f>
        <v/>
      </c>
      <c r="M14" s="8">
        <f>IF(IF('VEZI GRP'!AL19=0,0,'VEZI GRP'!AL19)+IF('VEZI GRP'!AL$25=0,0,'VEZI GRP'!AL$25)=0,"",IF('VEZI GRP'!AL19=0,0,'VEZI GRP'!AL19)+IF('VEZI GRP'!AL$25=0,0,'VEZI GRP'!AL$25))</f>
        <v/>
      </c>
      <c r="N14" s="8">
        <f>IF(IF('VEZI GRP'!AM19=0,0,'VEZI GRP'!AM19)+IF('VEZI GRP'!AM$25=0,0,'VEZI GRP'!AM$25)=0,"",IF('VEZI GRP'!AM19=0,0,'VEZI GRP'!AM19)+IF('VEZI GRP'!AM$25=0,0,'VEZI GRP'!AM$25))</f>
        <v/>
      </c>
      <c r="O14" s="414">
        <f>IF(IF('VEZI GRP'!AN19=0,0,'VEZI GRP'!AN19)+IF('VEZI GRP'!AN$25=0,0,'VEZI GRP'!AN$25)=0,"",IF('VEZI GRP'!AN19=0,0,'VEZI GRP'!AN19)+IF('VEZI GRP'!AN$25=0,0,'VEZI GRP'!AN$25))</f>
        <v/>
      </c>
      <c r="P14" s="426">
        <f>SUM(C14:O14)</f>
        <v/>
      </c>
      <c r="Q14" s="427">
        <f>P14*'VEZI GRP'!Y19</f>
        <v/>
      </c>
      <c r="R14" s="472">
        <f>P14*'VEZI GRP'!U19</f>
        <v/>
      </c>
    </row>
    <row r="15" ht="23" customHeight="1">
      <c r="A15" s="417">
        <f>'VEZI GRP'!D20</f>
        <v/>
      </c>
      <c r="B15" s="418">
        <f>'VEZI GRP'!E20</f>
        <v/>
      </c>
      <c r="C15" s="8">
        <f>IF(IF('VEZI GRP'!AB20=0,0,'VEZI GRP'!AB20)+IF('VEZI GRP'!AB$25=0,0,'VEZI GRP'!AB$25)=0,"",IF('VEZI GRP'!AB20=0,0,'VEZI GRP'!AB20)+IF('VEZI GRP'!AB$25=0,0,'VEZI GRP'!AB$25))</f>
        <v/>
      </c>
      <c r="D15" s="8">
        <f>IF(IF('VEZI GRP'!AC20=0,0,'VEZI GRP'!AC20)+IF('VEZI GRP'!AC$25=0,0,'VEZI GRP'!AC$25)=0,"",IF('VEZI GRP'!AC20=0,0,'VEZI GRP'!AC20)+IF('VEZI GRP'!AC$25=0,0,'VEZI GRP'!AC$25))</f>
        <v/>
      </c>
      <c r="E15" s="8">
        <f>IF(IF('VEZI GRP'!AD20=0,0,'VEZI GRP'!AD20)+IF('VEZI GRP'!AD$25=0,0,'VEZI GRP'!AD$25)=0,"",IF('VEZI GRP'!AD20=0,0,'VEZI GRP'!AD20)+IF('VEZI GRP'!AD$25=0,0,'VEZI GRP'!AD$25))</f>
        <v/>
      </c>
      <c r="F15" s="8">
        <f>IF(IF('VEZI GRP'!AE20=0,0,'VEZI GRP'!AE20)+IF('VEZI GRP'!AE$25=0,0,'VEZI GRP'!AE$25)=0,"",IF('VEZI GRP'!AE20=0,0,'VEZI GRP'!AE20)+IF('VEZI GRP'!AE$25=0,0,'VEZI GRP'!AE$25))</f>
        <v/>
      </c>
      <c r="G15" s="8">
        <f>IF(IF('VEZI GRP'!AF20=0,0,'VEZI GRP'!AF20)+IF('VEZI GRP'!AF$25=0,0,'VEZI GRP'!AF$25)=0,"",IF('VEZI GRP'!AF20=0,0,'VEZI GRP'!AF20)+IF('VEZI GRP'!AF$25=0,0,'VEZI GRP'!AF$25))</f>
        <v/>
      </c>
      <c r="H15" s="8">
        <f>IF(IF('VEZI GRP'!AG20=0,0,'VEZI GRP'!AG20)+IF('VEZI GRP'!AG$25=0,0,'VEZI GRP'!AG$25)=0,"",IF('VEZI GRP'!AG20=0,0,'VEZI GRP'!AG20)+IF('VEZI GRP'!AG$25=0,0,'VEZI GRP'!AG$25))</f>
        <v/>
      </c>
      <c r="I15" s="8">
        <f>IF(IF('VEZI GRP'!AH20=0,0,'VEZI GRP'!AH20)+IF('VEZI GRP'!AH$25=0,0,'VEZI GRP'!AH$25)=0,"",IF('VEZI GRP'!AH20=0,0,'VEZI GRP'!AH20)+IF('VEZI GRP'!AH$25=0,0,'VEZI GRP'!AH$25))</f>
        <v/>
      </c>
      <c r="J15" s="8">
        <f>IF(IF('VEZI GRP'!AI20=0,0,'VEZI GRP'!AI20)+IF('VEZI GRP'!AI$25=0,0,'VEZI GRP'!AI$25)=0,"",IF('VEZI GRP'!AI20=0,0,'VEZI GRP'!AI20)+IF('VEZI GRP'!AI$25=0,0,'VEZI GRP'!AI$25))</f>
        <v/>
      </c>
      <c r="K15" s="8">
        <f>IF(IF('VEZI GRP'!AJ20=0,0,'VEZI GRP'!AJ20)+IF('VEZI GRP'!AJ$25=0,0,'VEZI GRP'!AJ$25)=0,"",IF('VEZI GRP'!AJ20=0,0,'VEZI GRP'!AJ20)+IF('VEZI GRP'!AJ$25=0,0,'VEZI GRP'!AJ$25))</f>
        <v/>
      </c>
      <c r="L15" s="8">
        <f>IF(IF('VEZI GRP'!AK20=0,0,'VEZI GRP'!AK20)+IF('VEZI GRP'!AK$25=0,0,'VEZI GRP'!AK$25)=0,"",IF('VEZI GRP'!AK20=0,0,'VEZI GRP'!AK20)+IF('VEZI GRP'!AK$25=0,0,'VEZI GRP'!AK$25))</f>
        <v/>
      </c>
      <c r="M15" s="8">
        <f>IF(IF('VEZI GRP'!AL20=0,0,'VEZI GRP'!AL20)+IF('VEZI GRP'!AL$25=0,0,'VEZI GRP'!AL$25)=0,"",IF('VEZI GRP'!AL20=0,0,'VEZI GRP'!AL20)+IF('VEZI GRP'!AL$25=0,0,'VEZI GRP'!AL$25))</f>
        <v/>
      </c>
      <c r="N15" s="8">
        <f>IF(IF('VEZI GRP'!AM20=0,0,'VEZI GRP'!AM20)+IF('VEZI GRP'!AM$25=0,0,'VEZI GRP'!AM$25)=0,"",IF('VEZI GRP'!AM20=0,0,'VEZI GRP'!AM20)+IF('VEZI GRP'!AM$25=0,0,'VEZI GRP'!AM$25))</f>
        <v/>
      </c>
      <c r="O15" s="414">
        <f>IF(IF('VEZI GRP'!AN20=0,0,'VEZI GRP'!AN20)+IF('VEZI GRP'!AN$25=0,0,'VEZI GRP'!AN$25)=0,"",IF('VEZI GRP'!AN20=0,0,'VEZI GRP'!AN20)+IF('VEZI GRP'!AN$25=0,0,'VEZI GRP'!AN$25))</f>
        <v/>
      </c>
      <c r="P15" s="426">
        <f>SUM(C15:O15)</f>
        <v/>
      </c>
      <c r="Q15" s="427">
        <f>P15*'VEZI GRP'!Y20</f>
        <v/>
      </c>
      <c r="R15" s="472">
        <f>P15*'VEZI GRP'!U20</f>
        <v/>
      </c>
    </row>
    <row r="16" ht="23" customHeight="1">
      <c r="A16" s="417">
        <f>'VEZI GRP'!D21</f>
        <v/>
      </c>
      <c r="B16" s="418">
        <f>'VEZI GRP'!E21</f>
        <v/>
      </c>
      <c r="C16" s="8">
        <f>IF(IF('VEZI GRP'!AB21=0,0,'VEZI GRP'!AB21)+IF('VEZI GRP'!AB$25=0,0,'VEZI GRP'!AB$25)=0,"",IF('VEZI GRP'!AB21=0,0,'VEZI GRP'!AB21)+IF('VEZI GRP'!AB$25=0,0,'VEZI GRP'!AB$25))</f>
        <v/>
      </c>
      <c r="D16" s="8">
        <f>IF(IF('VEZI GRP'!AC21=0,0,'VEZI GRP'!AC21)+IF('VEZI GRP'!AC$25=0,0,'VEZI GRP'!AC$25)=0,"",IF('VEZI GRP'!AC21=0,0,'VEZI GRP'!AC21)+IF('VEZI GRP'!AC$25=0,0,'VEZI GRP'!AC$25))</f>
        <v/>
      </c>
      <c r="E16" s="8">
        <f>IF(IF('VEZI GRP'!AD21=0,0,'VEZI GRP'!AD21)+IF('VEZI GRP'!AD$25=0,0,'VEZI GRP'!AD$25)=0,"",IF('VEZI GRP'!AD21=0,0,'VEZI GRP'!AD21)+IF('VEZI GRP'!AD$25=0,0,'VEZI GRP'!AD$25))</f>
        <v/>
      </c>
      <c r="F16" s="8">
        <f>IF(IF('VEZI GRP'!AE21=0,0,'VEZI GRP'!AE21)+IF('VEZI GRP'!AE$25=0,0,'VEZI GRP'!AE$25)=0,"",IF('VEZI GRP'!AE21=0,0,'VEZI GRP'!AE21)+IF('VEZI GRP'!AE$25=0,0,'VEZI GRP'!AE$25))</f>
        <v/>
      </c>
      <c r="G16" s="8">
        <f>IF(IF('VEZI GRP'!AF21=0,0,'VEZI GRP'!AF21)+IF('VEZI GRP'!AF$25=0,0,'VEZI GRP'!AF$25)=0,"",IF('VEZI GRP'!AF21=0,0,'VEZI GRP'!AF21)+IF('VEZI GRP'!AF$25=0,0,'VEZI GRP'!AF$25))</f>
        <v/>
      </c>
      <c r="H16" s="8">
        <f>IF(IF('VEZI GRP'!AG21=0,0,'VEZI GRP'!AG21)+IF('VEZI GRP'!AG$25=0,0,'VEZI GRP'!AG$25)=0,"",IF('VEZI GRP'!AG21=0,0,'VEZI GRP'!AG21)+IF('VEZI GRP'!AG$25=0,0,'VEZI GRP'!AG$25))</f>
        <v/>
      </c>
      <c r="I16" s="8">
        <f>IF(IF('VEZI GRP'!AH21=0,0,'VEZI GRP'!AH21)+IF('VEZI GRP'!AH$25=0,0,'VEZI GRP'!AH$25)=0,"",IF('VEZI GRP'!AH21=0,0,'VEZI GRP'!AH21)+IF('VEZI GRP'!AH$25=0,0,'VEZI GRP'!AH$25))</f>
        <v/>
      </c>
      <c r="J16" s="8">
        <f>IF(IF('VEZI GRP'!AI21=0,0,'VEZI GRP'!AI21)+IF('VEZI GRP'!AI$25=0,0,'VEZI GRP'!AI$25)=0,"",IF('VEZI GRP'!AI21=0,0,'VEZI GRP'!AI21)+IF('VEZI GRP'!AI$25=0,0,'VEZI GRP'!AI$25))</f>
        <v/>
      </c>
      <c r="K16" s="8">
        <f>IF(IF('VEZI GRP'!AJ21=0,0,'VEZI GRP'!AJ21)+IF('VEZI GRP'!AJ$25=0,0,'VEZI GRP'!AJ$25)=0,"",IF('VEZI GRP'!AJ21=0,0,'VEZI GRP'!AJ21)+IF('VEZI GRP'!AJ$25=0,0,'VEZI GRP'!AJ$25))</f>
        <v/>
      </c>
      <c r="L16" s="8">
        <f>IF(IF('VEZI GRP'!AK21=0,0,'VEZI GRP'!AK21)+IF('VEZI GRP'!AK$25=0,0,'VEZI GRP'!AK$25)=0,"",IF('VEZI GRP'!AK21=0,0,'VEZI GRP'!AK21)+IF('VEZI GRP'!AK$25=0,0,'VEZI GRP'!AK$25))</f>
        <v/>
      </c>
      <c r="M16" s="8">
        <f>IF(IF('VEZI GRP'!AL21=0,0,'VEZI GRP'!AL21)+IF('VEZI GRP'!AL$25=0,0,'VEZI GRP'!AL$25)=0,"",IF('VEZI GRP'!AL21=0,0,'VEZI GRP'!AL21)+IF('VEZI GRP'!AL$25=0,0,'VEZI GRP'!AL$25))</f>
        <v/>
      </c>
      <c r="N16" s="8">
        <f>IF(IF('VEZI GRP'!AM21=0,0,'VEZI GRP'!AM21)+IF('VEZI GRP'!AM$25=0,0,'VEZI GRP'!AM$25)=0,"",IF('VEZI GRP'!AM21=0,0,'VEZI GRP'!AM21)+IF('VEZI GRP'!AM$25=0,0,'VEZI GRP'!AM$25))</f>
        <v/>
      </c>
      <c r="O16" s="414">
        <f>IF(IF('VEZI GRP'!AN21=0,0,'VEZI GRP'!AN21)+IF('VEZI GRP'!AN$25=0,0,'VEZI GRP'!AN$25)=0,"",IF('VEZI GRP'!AN21=0,0,'VEZI GRP'!AN21)+IF('VEZI GRP'!AN$25=0,0,'VEZI GRP'!AN$25))</f>
        <v/>
      </c>
      <c r="P16" s="426">
        <f>SUM(C16:O16)</f>
        <v/>
      </c>
      <c r="Q16" s="427">
        <f>P16*'VEZI GRP'!Y21</f>
        <v/>
      </c>
      <c r="R16" s="472">
        <f>P16*'VEZI GRP'!U21</f>
        <v/>
      </c>
    </row>
    <row r="17" ht="23" customHeight="1">
      <c r="A17" s="417">
        <f>'VEZI GRP'!D22</f>
        <v/>
      </c>
      <c r="B17" s="418">
        <f>'VEZI GRP'!E22</f>
        <v/>
      </c>
      <c r="C17" s="8">
        <f>IF(IF('VEZI GRP'!AB22=0,0,'VEZI GRP'!AB22)+IF('VEZI GRP'!AB$25=0,0,'VEZI GRP'!AB$25)=0,"",IF('VEZI GRP'!AB22=0,0,'VEZI GRP'!AB22)+IF('VEZI GRP'!AB$25=0,0,'VEZI GRP'!AB$25))</f>
        <v/>
      </c>
      <c r="D17" s="8">
        <f>IF(IF('VEZI GRP'!AC22=0,0,'VEZI GRP'!AC22)+IF('VEZI GRP'!AC$25=0,0,'VEZI GRP'!AC$25)=0,"",IF('VEZI GRP'!AC22=0,0,'VEZI GRP'!AC22)+IF('VEZI GRP'!AC$25=0,0,'VEZI GRP'!AC$25))</f>
        <v/>
      </c>
      <c r="E17" s="8">
        <f>IF(IF('VEZI GRP'!AD22=0,0,'VEZI GRP'!AD22)+IF('VEZI GRP'!AD$25=0,0,'VEZI GRP'!AD$25)=0,"",IF('VEZI GRP'!AD22=0,0,'VEZI GRP'!AD22)+IF('VEZI GRP'!AD$25=0,0,'VEZI GRP'!AD$25))</f>
        <v/>
      </c>
      <c r="F17" s="8">
        <f>IF(IF('VEZI GRP'!AE22=0,0,'VEZI GRP'!AE22)+IF('VEZI GRP'!AE$25=0,0,'VEZI GRP'!AE$25)=0,"",IF('VEZI GRP'!AE22=0,0,'VEZI GRP'!AE22)+IF('VEZI GRP'!AE$25=0,0,'VEZI GRP'!AE$25))</f>
        <v/>
      </c>
      <c r="G17" s="8">
        <f>IF(IF('VEZI GRP'!AF22=0,0,'VEZI GRP'!AF22)+IF('VEZI GRP'!AF$25=0,0,'VEZI GRP'!AF$25)=0,"",IF('VEZI GRP'!AF22=0,0,'VEZI GRP'!AF22)+IF('VEZI GRP'!AF$25=0,0,'VEZI GRP'!AF$25))</f>
        <v/>
      </c>
      <c r="H17" s="8">
        <f>IF(IF('VEZI GRP'!AG22=0,0,'VEZI GRP'!AG22)+IF('VEZI GRP'!AG$25=0,0,'VEZI GRP'!AG$25)=0,"",IF('VEZI GRP'!AG22=0,0,'VEZI GRP'!AG22)+IF('VEZI GRP'!AG$25=0,0,'VEZI GRP'!AG$25))</f>
        <v/>
      </c>
      <c r="I17" s="8">
        <f>IF(IF('VEZI GRP'!AH22=0,0,'VEZI GRP'!AH22)+IF('VEZI GRP'!AH$25=0,0,'VEZI GRP'!AH$25)=0,"",IF('VEZI GRP'!AH22=0,0,'VEZI GRP'!AH22)+IF('VEZI GRP'!AH$25=0,0,'VEZI GRP'!AH$25))</f>
        <v/>
      </c>
      <c r="J17" s="8">
        <f>IF(IF('VEZI GRP'!AI22=0,0,'VEZI GRP'!AI22)+IF('VEZI GRP'!AI$25=0,0,'VEZI GRP'!AI$25)=0,"",IF('VEZI GRP'!AI22=0,0,'VEZI GRP'!AI22)+IF('VEZI GRP'!AI$25=0,0,'VEZI GRP'!AI$25))</f>
        <v/>
      </c>
      <c r="K17" s="8">
        <f>IF(IF('VEZI GRP'!AJ22=0,0,'VEZI GRP'!AJ22)+IF('VEZI GRP'!AJ$25=0,0,'VEZI GRP'!AJ$25)=0,"",IF('VEZI GRP'!AJ22=0,0,'VEZI GRP'!AJ22)+IF('VEZI GRP'!AJ$25=0,0,'VEZI GRP'!AJ$25))</f>
        <v/>
      </c>
      <c r="L17" s="8">
        <f>IF(IF('VEZI GRP'!AK22=0,0,'VEZI GRP'!AK22)+IF('VEZI GRP'!AK$25=0,0,'VEZI GRP'!AK$25)=0,"",IF('VEZI GRP'!AK22=0,0,'VEZI GRP'!AK22)+IF('VEZI GRP'!AK$25=0,0,'VEZI GRP'!AK$25))</f>
        <v/>
      </c>
      <c r="M17" s="8">
        <f>IF(IF('VEZI GRP'!AL22=0,0,'VEZI GRP'!AL22)+IF('VEZI GRP'!AL$25=0,0,'VEZI GRP'!AL$25)=0,"",IF('VEZI GRP'!AL22=0,0,'VEZI GRP'!AL22)+IF('VEZI GRP'!AL$25=0,0,'VEZI GRP'!AL$25))</f>
        <v/>
      </c>
      <c r="N17" s="8">
        <f>IF(IF('VEZI GRP'!AM22=0,0,'VEZI GRP'!AM22)+IF('VEZI GRP'!AM$25=0,0,'VEZI GRP'!AM$25)=0,"",IF('VEZI GRP'!AM22=0,0,'VEZI GRP'!AM22)+IF('VEZI GRP'!AM$25=0,0,'VEZI GRP'!AM$25))</f>
        <v/>
      </c>
      <c r="O17" s="414">
        <f>IF(IF('VEZI GRP'!AN22=0,0,'VEZI GRP'!AN22)+IF('VEZI GRP'!AN$25=0,0,'VEZI GRP'!AN$25)=0,"",IF('VEZI GRP'!AN22=0,0,'VEZI GRP'!AN22)+IF('VEZI GRP'!AN$25=0,0,'VEZI GRP'!AN$25))</f>
        <v/>
      </c>
      <c r="P17" s="426">
        <f>SUM(C17:O17)</f>
        <v/>
      </c>
      <c r="Q17" s="427">
        <f>P17*'VEZI GRP'!Y22</f>
        <v/>
      </c>
      <c r="R17" s="472">
        <f>P17*'VEZI GRP'!U22</f>
        <v/>
      </c>
    </row>
    <row r="18" ht="23" customHeight="1">
      <c r="A18" s="417">
        <f>'VEZI GRP'!D23</f>
        <v/>
      </c>
      <c r="B18" s="418">
        <f>'VEZI GRP'!E23</f>
        <v/>
      </c>
      <c r="C18" s="8">
        <f>IF(IF('VEZI GRP'!AB23=0,0,'VEZI GRP'!AB23)+IF('VEZI GRP'!AB$25=0,0,'VEZI GRP'!AB$25)=0,"",IF('VEZI GRP'!AB23=0,0,'VEZI GRP'!AB23)+IF('VEZI GRP'!AB$25=0,0,'VEZI GRP'!AB$25))</f>
        <v/>
      </c>
      <c r="D18" s="8">
        <f>IF(IF('VEZI GRP'!AC23=0,0,'VEZI GRP'!AC23)+IF('VEZI GRP'!AC$25=0,0,'VEZI GRP'!AC$25)=0,"",IF('VEZI GRP'!AC23=0,0,'VEZI GRP'!AC23)+IF('VEZI GRP'!AC$25=0,0,'VEZI GRP'!AC$25))</f>
        <v/>
      </c>
      <c r="E18" s="8">
        <f>IF(IF('VEZI GRP'!AD23=0,0,'VEZI GRP'!AD23)+IF('VEZI GRP'!AD$25=0,0,'VEZI GRP'!AD$25)=0,"",IF('VEZI GRP'!AD23=0,0,'VEZI GRP'!AD23)+IF('VEZI GRP'!AD$25=0,0,'VEZI GRP'!AD$25))</f>
        <v/>
      </c>
      <c r="F18" s="8">
        <f>IF(IF('VEZI GRP'!AE23=0,0,'VEZI GRP'!AE23)+IF('VEZI GRP'!AE$25=0,0,'VEZI GRP'!AE$25)=0,"",IF('VEZI GRP'!AE23=0,0,'VEZI GRP'!AE23)+IF('VEZI GRP'!AE$25=0,0,'VEZI GRP'!AE$25))</f>
        <v/>
      </c>
      <c r="G18" s="8">
        <f>IF(IF('VEZI GRP'!AF23=0,0,'VEZI GRP'!AF23)+IF('VEZI GRP'!AF$25=0,0,'VEZI GRP'!AF$25)=0,"",IF('VEZI GRP'!AF23=0,0,'VEZI GRP'!AF23)+IF('VEZI GRP'!AF$25=0,0,'VEZI GRP'!AF$25))</f>
        <v/>
      </c>
      <c r="H18" s="8">
        <f>IF(IF('VEZI GRP'!AG23=0,0,'VEZI GRP'!AG23)+IF('VEZI GRP'!AG$25=0,0,'VEZI GRP'!AG$25)=0,"",IF('VEZI GRP'!AG23=0,0,'VEZI GRP'!AG23)+IF('VEZI GRP'!AG$25=0,0,'VEZI GRP'!AG$25))</f>
        <v/>
      </c>
      <c r="I18" s="8">
        <f>IF(IF('VEZI GRP'!AH23=0,0,'VEZI GRP'!AH23)+IF('VEZI GRP'!AH$25=0,0,'VEZI GRP'!AH$25)=0,"",IF('VEZI GRP'!AH23=0,0,'VEZI GRP'!AH23)+IF('VEZI GRP'!AH$25=0,0,'VEZI GRP'!AH$25))</f>
        <v/>
      </c>
      <c r="J18" s="8">
        <f>IF(IF('VEZI GRP'!AI23=0,0,'VEZI GRP'!AI23)+IF('VEZI GRP'!AI$25=0,0,'VEZI GRP'!AI$25)=0,"",IF('VEZI GRP'!AI23=0,0,'VEZI GRP'!AI23)+IF('VEZI GRP'!AI$25=0,0,'VEZI GRP'!AI$25))</f>
        <v/>
      </c>
      <c r="K18" s="8">
        <f>IF(IF('VEZI GRP'!AJ23=0,0,'VEZI GRP'!AJ23)+IF('VEZI GRP'!AJ$25=0,0,'VEZI GRP'!AJ$25)=0,"",IF('VEZI GRP'!AJ23=0,0,'VEZI GRP'!AJ23)+IF('VEZI GRP'!AJ$25=0,0,'VEZI GRP'!AJ$25))</f>
        <v/>
      </c>
      <c r="L18" s="8">
        <f>IF(IF('VEZI GRP'!AK23=0,0,'VEZI GRP'!AK23)+IF('VEZI GRP'!AK$25=0,0,'VEZI GRP'!AK$25)=0,"",IF('VEZI GRP'!AK23=0,0,'VEZI GRP'!AK23)+IF('VEZI GRP'!AK$25=0,0,'VEZI GRP'!AK$25))</f>
        <v/>
      </c>
      <c r="M18" s="8">
        <f>IF(IF('VEZI GRP'!AL23=0,0,'VEZI GRP'!AL23)+IF('VEZI GRP'!AL$25=0,0,'VEZI GRP'!AL$25)=0,"",IF('VEZI GRP'!AL23=0,0,'VEZI GRP'!AL23)+IF('VEZI GRP'!AL$25=0,0,'VEZI GRP'!AL$25))</f>
        <v/>
      </c>
      <c r="N18" s="8">
        <f>IF(IF('VEZI GRP'!AM23=0,0,'VEZI GRP'!AM23)+IF('VEZI GRP'!AM$25=0,0,'VEZI GRP'!AM$25)=0,"",IF('VEZI GRP'!AM23=0,0,'VEZI GRP'!AM23)+IF('VEZI GRP'!AM$25=0,0,'VEZI GRP'!AM$25))</f>
        <v/>
      </c>
      <c r="O18" s="414">
        <f>IF(IF('VEZI GRP'!AN23=0,0,'VEZI GRP'!AN23)+IF('VEZI GRP'!AN$25=0,0,'VEZI GRP'!AN$25)=0,"",IF('VEZI GRP'!AN23=0,0,'VEZI GRP'!AN23)+IF('VEZI GRP'!AN$25=0,0,'VEZI GRP'!AN$25))</f>
        <v/>
      </c>
      <c r="P18" s="426">
        <f>SUM(C18:O18)</f>
        <v/>
      </c>
      <c r="Q18" s="427">
        <f>P18*'VEZI GRP'!Y23</f>
        <v/>
      </c>
      <c r="R18" s="472">
        <f>P18*'VEZI GRP'!U23</f>
        <v/>
      </c>
    </row>
    <row r="19" ht="23" customHeight="1">
      <c r="A19" s="417">
        <f>'VEZI GRP'!D24</f>
        <v/>
      </c>
      <c r="B19" s="418">
        <f>'VEZI GRP'!E24</f>
        <v/>
      </c>
      <c r="C19" s="8">
        <f>IF(IF('VEZI GRP'!AB24=0,0,'VEZI GRP'!AB24)+IF('VEZI GRP'!AB$25=0,0,'VEZI GRP'!AB$25)=0,"",IF('VEZI GRP'!AB24=0,0,'VEZI GRP'!AB24)+IF('VEZI GRP'!AB$25=0,0,'VEZI GRP'!AB$25))</f>
        <v/>
      </c>
      <c r="D19" s="8">
        <f>IF(IF('VEZI GRP'!AC24=0,0,'VEZI GRP'!AC24)+IF('VEZI GRP'!AC$25=0,0,'VEZI GRP'!AC$25)=0,"",IF('VEZI GRP'!AC24=0,0,'VEZI GRP'!AC24)+IF('VEZI GRP'!AC$25=0,0,'VEZI GRP'!AC$25))</f>
        <v/>
      </c>
      <c r="E19" s="8">
        <f>IF(IF('VEZI GRP'!AD24=0,0,'VEZI GRP'!AD24)+IF('VEZI GRP'!AD$25=0,0,'VEZI GRP'!AD$25)=0,"",IF('VEZI GRP'!AD24=0,0,'VEZI GRP'!AD24)+IF('VEZI GRP'!AD$25=0,0,'VEZI GRP'!AD$25))</f>
        <v/>
      </c>
      <c r="F19" s="8">
        <f>IF(IF('VEZI GRP'!AE24=0,0,'VEZI GRP'!AE24)+IF('VEZI GRP'!AE$25=0,0,'VEZI GRP'!AE$25)=0,"",IF('VEZI GRP'!AE24=0,0,'VEZI GRP'!AE24)+IF('VEZI GRP'!AE$25=0,0,'VEZI GRP'!AE$25))</f>
        <v/>
      </c>
      <c r="G19" s="8">
        <f>IF(IF('VEZI GRP'!AF24=0,0,'VEZI GRP'!AF24)+IF('VEZI GRP'!AF$25=0,0,'VEZI GRP'!AF$25)=0,"",IF('VEZI GRP'!AF24=0,0,'VEZI GRP'!AF24)+IF('VEZI GRP'!AF$25=0,0,'VEZI GRP'!AF$25))</f>
        <v/>
      </c>
      <c r="H19" s="8">
        <f>IF(IF('VEZI GRP'!AG24=0,0,'VEZI GRP'!AG24)+IF('VEZI GRP'!AG$25=0,0,'VEZI GRP'!AG$25)=0,"",IF('VEZI GRP'!AG24=0,0,'VEZI GRP'!AG24)+IF('VEZI GRP'!AG$25=0,0,'VEZI GRP'!AG$25))</f>
        <v/>
      </c>
      <c r="I19" s="8">
        <f>IF(IF('VEZI GRP'!AH24=0,0,'VEZI GRP'!AH24)+IF('VEZI GRP'!AH$25=0,0,'VEZI GRP'!AH$25)=0,"",IF('VEZI GRP'!AH24=0,0,'VEZI GRP'!AH24)+IF('VEZI GRP'!AH$25=0,0,'VEZI GRP'!AH$25))</f>
        <v/>
      </c>
      <c r="J19" s="8">
        <f>IF(IF('VEZI GRP'!AI24=0,0,'VEZI GRP'!AI24)+IF('VEZI GRP'!AI$25=0,0,'VEZI GRP'!AI$25)=0,"",IF('VEZI GRP'!AI24=0,0,'VEZI GRP'!AI24)+IF('VEZI GRP'!AI$25=0,0,'VEZI GRP'!AI$25))</f>
        <v/>
      </c>
      <c r="K19" s="8">
        <f>IF(IF('VEZI GRP'!AJ24=0,0,'VEZI GRP'!AJ24)+IF('VEZI GRP'!AJ$25=0,0,'VEZI GRP'!AJ$25)=0,"",IF('VEZI GRP'!AJ24=0,0,'VEZI GRP'!AJ24)+IF('VEZI GRP'!AJ$25=0,0,'VEZI GRP'!AJ$25))</f>
        <v/>
      </c>
      <c r="L19" s="8">
        <f>IF(IF('VEZI GRP'!AK24=0,0,'VEZI GRP'!AK24)+IF('VEZI GRP'!AK$25=0,0,'VEZI GRP'!AK$25)=0,"",IF('VEZI GRP'!AK24=0,0,'VEZI GRP'!AK24)+IF('VEZI GRP'!AK$25=0,0,'VEZI GRP'!AK$25))</f>
        <v/>
      </c>
      <c r="M19" s="8">
        <f>IF(IF('VEZI GRP'!AL24=0,0,'VEZI GRP'!AL24)+IF('VEZI GRP'!AL$25=0,0,'VEZI GRP'!AL$25)=0,"",IF('VEZI GRP'!AL24=0,0,'VEZI GRP'!AL24)+IF('VEZI GRP'!AL$25=0,0,'VEZI GRP'!AL$25))</f>
        <v/>
      </c>
      <c r="N19" s="8">
        <f>IF(IF('VEZI GRP'!AM24=0,0,'VEZI GRP'!AM24)+IF('VEZI GRP'!AM$25=0,0,'VEZI GRP'!AM$25)=0,"",IF('VEZI GRP'!AM24=0,0,'VEZI GRP'!AM24)+IF('VEZI GRP'!AM$25=0,0,'VEZI GRP'!AM$25))</f>
        <v/>
      </c>
      <c r="O19" s="414">
        <f>IF(IF('VEZI GRP'!AN24=0,0,'VEZI GRP'!AN24)+IF('VEZI GRP'!AN$25=0,0,'VEZI GRP'!AN$25)=0,"",IF('VEZI GRP'!AN24=0,0,'VEZI GRP'!AN24)+IF('VEZI GRP'!AN$25=0,0,'VEZI GRP'!AN$25))</f>
        <v/>
      </c>
      <c r="P19" s="426">
        <f>SUM(C19:O19)</f>
        <v/>
      </c>
      <c r="Q19" s="427">
        <f>P19*'VEZI GRP'!Y24</f>
        <v/>
      </c>
      <c r="R19" s="472">
        <f>P19*'VEZI GRP'!U24</f>
        <v/>
      </c>
    </row>
    <row r="20" ht="23" customHeight="1">
      <c r="A20" s="417" t="n"/>
      <c r="B20" s="418" t="n"/>
      <c r="C20" s="8" t="n"/>
      <c r="D20" s="8" t="n"/>
      <c r="E20" s="8" t="n"/>
      <c r="F20" s="8" t="n"/>
      <c r="G20" s="8" t="n"/>
      <c r="H20" s="8" t="n"/>
      <c r="I20" s="8" t="n"/>
      <c r="J20" s="8" t="n"/>
      <c r="K20" s="8" t="n"/>
      <c r="L20" s="8" t="n"/>
      <c r="M20" s="8" t="n"/>
      <c r="N20" s="8" t="n"/>
      <c r="O20" s="414" t="n"/>
      <c r="P20" s="426" t="n"/>
      <c r="Q20" s="427" t="n"/>
      <c r="R20" s="428" t="n"/>
    </row>
    <row r="21" ht="23" customHeight="1">
      <c r="A21" s="417" t="n"/>
      <c r="B21" s="418" t="n"/>
      <c r="C21" s="8" t="n"/>
      <c r="D21" s="8" t="n"/>
      <c r="E21" s="8" t="n"/>
      <c r="F21" s="8" t="n"/>
      <c r="G21" s="8" t="n"/>
      <c r="H21" s="8" t="n"/>
      <c r="I21" s="8" t="n"/>
      <c r="J21" s="8" t="n"/>
      <c r="K21" s="8" t="n"/>
      <c r="L21" s="8" t="n"/>
      <c r="M21" s="8" t="n"/>
      <c r="N21" s="8" t="n"/>
      <c r="O21" s="414" t="n"/>
      <c r="P21" s="426" t="n"/>
      <c r="Q21" s="427" t="n"/>
      <c r="R21" s="428" t="n"/>
    </row>
    <row r="22" ht="23" customHeight="1">
      <c r="A22" s="417">
        <f>'VEZI GRP'!D27</f>
        <v/>
      </c>
      <c r="B22" s="418">
        <f>'VEZI GRP'!E27</f>
        <v/>
      </c>
      <c r="C22" s="8">
        <f>IF(IF('VEZI GRP'!AB27=0,0,'VEZI GRP'!AB27)+IF('VEZI GRP'!AB$39=0,0,'VEZI GRP'!AB$39)=0,"",IF('VEZI GRP'!AB27=0,0,'VEZI GRP'!AB27)+IF('VEZI GRP'!AB$39=0,0,'VEZI GRP'!AB$39))</f>
        <v/>
      </c>
      <c r="D22" s="8">
        <f>IF(IF('VEZI GRP'!AC27=0,0,'VEZI GRP'!AC27)+IF('VEZI GRP'!AC$39=0,0,'VEZI GRP'!AC$39)=0,"",IF('VEZI GRP'!AC27=0,0,'VEZI GRP'!AC27)+IF('VEZI GRP'!AC$39=0,0,'VEZI GRP'!AC$39))</f>
        <v/>
      </c>
      <c r="E22" s="8">
        <f>IF(IF('VEZI GRP'!AD27=0,0,'VEZI GRP'!AD27)+IF('VEZI GRP'!AD$39=0,0,'VEZI GRP'!AD$39)=0,"",IF('VEZI GRP'!AD27=0,0,'VEZI GRP'!AD27)+IF('VEZI GRP'!AD$39=0,0,'VEZI GRP'!AD$39))</f>
        <v/>
      </c>
      <c r="F22" s="8">
        <f>IF(IF('VEZI GRP'!AE27=0,0,'VEZI GRP'!AE27)+IF('VEZI GRP'!AE$39=0,0,'VEZI GRP'!AE$39)=0,"",IF('VEZI GRP'!AE27=0,0,'VEZI GRP'!AE27)+IF('VEZI GRP'!AE$39=0,0,'VEZI GRP'!AE$39))</f>
        <v/>
      </c>
      <c r="G22" s="8">
        <f>IF(IF('VEZI GRP'!AF27=0,0,'VEZI GRP'!AF27)+IF('VEZI GRP'!AF$39=0,0,'VEZI GRP'!AF$39)=0,"",IF('VEZI GRP'!AF27=0,0,'VEZI GRP'!AF27)+IF('VEZI GRP'!AF$39=0,0,'VEZI GRP'!AF$39))</f>
        <v/>
      </c>
      <c r="H22" s="8">
        <f>IF(IF('VEZI GRP'!AG27=0,0,'VEZI GRP'!AG27)+IF('VEZI GRP'!AG$39=0,0,'VEZI GRP'!AG$39)=0,"",IF('VEZI GRP'!AG27=0,0,'VEZI GRP'!AG27)+IF('VEZI GRP'!AG$39=0,0,'VEZI GRP'!AG$39))</f>
        <v/>
      </c>
      <c r="I22" s="8">
        <f>IF(IF('VEZI GRP'!AH27=0,0,'VEZI GRP'!AH27)+IF('VEZI GRP'!AH$39=0,0,'VEZI GRP'!AH$39)=0,"",IF('VEZI GRP'!AH27=0,0,'VEZI GRP'!AH27)+IF('VEZI GRP'!AH$39=0,0,'VEZI GRP'!AH$39))</f>
        <v/>
      </c>
      <c r="J22" s="8">
        <f>IF(IF('VEZI GRP'!AI27=0,0,'VEZI GRP'!AI27)+IF('VEZI GRP'!AI$39=0,0,'VEZI GRP'!AI$39)=0,"",IF('VEZI GRP'!AI27=0,0,'VEZI GRP'!AI27)+IF('VEZI GRP'!AI$39=0,0,'VEZI GRP'!AI$39))</f>
        <v/>
      </c>
      <c r="K22" s="8">
        <f>IF(IF('VEZI GRP'!AJ27=0,0,'VEZI GRP'!AJ27)+IF('VEZI GRP'!AJ$39=0,0,'VEZI GRP'!AJ$39)=0,"",IF('VEZI GRP'!AJ27=0,0,'VEZI GRP'!AJ27)+IF('VEZI GRP'!AJ$39=0,0,'VEZI GRP'!AJ$39))</f>
        <v/>
      </c>
      <c r="L22" s="8">
        <f>IF(IF('VEZI GRP'!AK27=0,0,'VEZI GRP'!AK27)+IF('VEZI GRP'!AK$39=0,0,'VEZI GRP'!AK$39)=0,"",IF('VEZI GRP'!AK27=0,0,'VEZI GRP'!AK27)+IF('VEZI GRP'!AK$39=0,0,'VEZI GRP'!AK$39))</f>
        <v/>
      </c>
      <c r="M22" s="8">
        <f>IF(IF('VEZI GRP'!AL27=0,0,'VEZI GRP'!AL27)+IF('VEZI GRP'!AL$39=0,0,'VEZI GRP'!AL$39)=0,"",IF('VEZI GRP'!AL27=0,0,'VEZI GRP'!AL27)+IF('VEZI GRP'!AL$39=0,0,'VEZI GRP'!AL$39))</f>
        <v/>
      </c>
      <c r="N22" s="8">
        <f>IF(IF('VEZI GRP'!AM27=0,0,'VEZI GRP'!AM27)+IF('VEZI GRP'!AM$39=0,0,'VEZI GRP'!AM$39)=0,"",IF('VEZI GRP'!AM27=0,0,'VEZI GRP'!AM27)+IF('VEZI GRP'!AM$39=0,0,'VEZI GRP'!AM$39))</f>
        <v/>
      </c>
      <c r="O22" s="8">
        <f>IF(IF('VEZI GRP'!AN27=0,0,'VEZI GRP'!AN27)+IF('VEZI GRP'!AN$39=0,0,'VEZI GRP'!AN$39)=0,"",IF('VEZI GRP'!AN27=0,0,'VEZI GRP'!AN27)+IF('VEZI GRP'!AN$39=0,0,'VEZI GRP'!AN$39))</f>
        <v/>
      </c>
      <c r="P22" s="426">
        <f>SUM(C22:O22)</f>
        <v/>
      </c>
      <c r="Q22" s="427">
        <f>P22*'VEZI GRP'!Y27</f>
        <v/>
      </c>
      <c r="R22" s="472">
        <f>P22*'VEZI GRP'!U27</f>
        <v/>
      </c>
    </row>
    <row r="23" ht="23" customHeight="1">
      <c r="A23" s="417">
        <f>'VEZI GRP'!D28</f>
        <v/>
      </c>
      <c r="B23" s="418">
        <f>'VEZI GRP'!E28</f>
        <v/>
      </c>
      <c r="C23" s="8">
        <f>IF(IF('VEZI GRP'!AB28=0,0,'VEZI GRP'!AB28)+IF('VEZI GRP'!AB$39=0,0,'VEZI GRP'!AB$39)=0,"",IF('VEZI GRP'!AB28=0,0,'VEZI GRP'!AB28)+IF('VEZI GRP'!AB$39=0,0,'VEZI GRP'!AB$39))</f>
        <v/>
      </c>
      <c r="D23" s="8">
        <f>IF(IF('VEZI GRP'!AC28=0,0,'VEZI GRP'!AC28)+IF('VEZI GRP'!AC$39=0,0,'VEZI GRP'!AC$39)=0,"",IF('VEZI GRP'!AC28=0,0,'VEZI GRP'!AC28)+IF('VEZI GRP'!AC$39=0,0,'VEZI GRP'!AC$39))</f>
        <v/>
      </c>
      <c r="E23" s="8">
        <f>IF(IF('VEZI GRP'!AD28=0,0,'VEZI GRP'!AD28)+IF('VEZI GRP'!AD$39=0,0,'VEZI GRP'!AD$39)=0,"",IF('VEZI GRP'!AD28=0,0,'VEZI GRP'!AD28)+IF('VEZI GRP'!AD$39=0,0,'VEZI GRP'!AD$39))</f>
        <v/>
      </c>
      <c r="F23" s="8">
        <f>IF(IF('VEZI GRP'!AE28=0,0,'VEZI GRP'!AE28)+IF('VEZI GRP'!AE$39=0,0,'VEZI GRP'!AE$39)=0,"",IF('VEZI GRP'!AE28=0,0,'VEZI GRP'!AE28)+IF('VEZI GRP'!AE$39=0,0,'VEZI GRP'!AE$39))</f>
        <v/>
      </c>
      <c r="G23" s="8">
        <f>IF(IF('VEZI GRP'!AF28=0,0,'VEZI GRP'!AF28)+IF('VEZI GRP'!AF$39=0,0,'VEZI GRP'!AF$39)=0,"",IF('VEZI GRP'!AF28=0,0,'VEZI GRP'!AF28)+IF('VEZI GRP'!AF$39=0,0,'VEZI GRP'!AF$39))</f>
        <v/>
      </c>
      <c r="H23" s="8">
        <f>IF(IF('VEZI GRP'!AG28=0,0,'VEZI GRP'!AG28)+IF('VEZI GRP'!AG$39=0,0,'VEZI GRP'!AG$39)=0,"",IF('VEZI GRP'!AG28=0,0,'VEZI GRP'!AG28)+IF('VEZI GRP'!AG$39=0,0,'VEZI GRP'!AG$39))</f>
        <v/>
      </c>
      <c r="I23" s="8">
        <f>IF(IF('VEZI GRP'!AH28=0,0,'VEZI GRP'!AH28)+IF('VEZI GRP'!AH$39=0,0,'VEZI GRP'!AH$39)=0,"",IF('VEZI GRP'!AH28=0,0,'VEZI GRP'!AH28)+IF('VEZI GRP'!AH$39=0,0,'VEZI GRP'!AH$39))</f>
        <v/>
      </c>
      <c r="J23" s="8">
        <f>IF(IF('VEZI GRP'!AI28=0,0,'VEZI GRP'!AI28)+IF('VEZI GRP'!AI$39=0,0,'VEZI GRP'!AI$39)=0,"",IF('VEZI GRP'!AI28=0,0,'VEZI GRP'!AI28)+IF('VEZI GRP'!AI$39=0,0,'VEZI GRP'!AI$39))</f>
        <v/>
      </c>
      <c r="K23" s="8">
        <f>IF(IF('VEZI GRP'!AJ28=0,0,'VEZI GRP'!AJ28)+IF('VEZI GRP'!AJ$39=0,0,'VEZI GRP'!AJ$39)=0,"",IF('VEZI GRP'!AJ28=0,0,'VEZI GRP'!AJ28)+IF('VEZI GRP'!AJ$39=0,0,'VEZI GRP'!AJ$39))</f>
        <v/>
      </c>
      <c r="L23" s="8">
        <f>IF(IF('VEZI GRP'!AK28=0,0,'VEZI GRP'!AK28)+IF('VEZI GRP'!AK$39=0,0,'VEZI GRP'!AK$39)=0,"",IF('VEZI GRP'!AK28=0,0,'VEZI GRP'!AK28)+IF('VEZI GRP'!AK$39=0,0,'VEZI GRP'!AK$39))</f>
        <v/>
      </c>
      <c r="M23" s="8">
        <f>IF(IF('VEZI GRP'!AL28=0,0,'VEZI GRP'!AL28)+IF('VEZI GRP'!AL$39=0,0,'VEZI GRP'!AL$39)=0,"",IF('VEZI GRP'!AL28=0,0,'VEZI GRP'!AL28)+IF('VEZI GRP'!AL$39=0,0,'VEZI GRP'!AL$39))</f>
        <v/>
      </c>
      <c r="N23" s="8">
        <f>IF(IF('VEZI GRP'!AM28=0,0,'VEZI GRP'!AM28)+IF('VEZI GRP'!AM$39=0,0,'VEZI GRP'!AM$39)=0,"",IF('VEZI GRP'!AM28=0,0,'VEZI GRP'!AM28)+IF('VEZI GRP'!AM$39=0,0,'VEZI GRP'!AM$39))</f>
        <v/>
      </c>
      <c r="O23" s="8">
        <f>IF(IF('VEZI GRP'!AN28=0,0,'VEZI GRP'!AN28)+IF('VEZI GRP'!AN$39=0,0,'VEZI GRP'!AN$39)=0,"",IF('VEZI GRP'!AN28=0,0,'VEZI GRP'!AN28)+IF('VEZI GRP'!AN$39=0,0,'VEZI GRP'!AN$39))</f>
        <v/>
      </c>
      <c r="P23" s="426">
        <f>SUM(C23:O23)</f>
        <v/>
      </c>
      <c r="Q23" s="427">
        <f>P23*'VEZI GRP'!Y28</f>
        <v/>
      </c>
      <c r="R23" s="472">
        <f>P23*'VEZI GRP'!U28</f>
        <v/>
      </c>
    </row>
    <row r="24" ht="23" customHeight="1">
      <c r="A24" s="417">
        <f>'VEZI GRP'!D29</f>
        <v/>
      </c>
      <c r="B24" s="418">
        <f>'VEZI GRP'!E29</f>
        <v/>
      </c>
      <c r="C24" s="8">
        <f>IF(IF('VEZI GRP'!AB29=0,0,'VEZI GRP'!AB29)+IF('VEZI GRP'!AB$39=0,0,'VEZI GRP'!AB$39)=0,"",IF('VEZI GRP'!AB29=0,0,'VEZI GRP'!AB29)+IF('VEZI GRP'!AB$39=0,0,'VEZI GRP'!AB$39))</f>
        <v/>
      </c>
      <c r="D24" s="8">
        <f>IF(IF('VEZI GRP'!AC29=0,0,'VEZI GRP'!AC29)+IF('VEZI GRP'!AC$39=0,0,'VEZI GRP'!AC$39)=0,"",IF('VEZI GRP'!AC29=0,0,'VEZI GRP'!AC29)+IF('VEZI GRP'!AC$39=0,0,'VEZI GRP'!AC$39))</f>
        <v/>
      </c>
      <c r="E24" s="8">
        <f>IF(IF('VEZI GRP'!AD29=0,0,'VEZI GRP'!AD29)+IF('VEZI GRP'!AD$39=0,0,'VEZI GRP'!AD$39)=0,"",IF('VEZI GRP'!AD29=0,0,'VEZI GRP'!AD29)+IF('VEZI GRP'!AD$39=0,0,'VEZI GRP'!AD$39))</f>
        <v/>
      </c>
      <c r="F24" s="8">
        <f>IF(IF('VEZI GRP'!AE29=0,0,'VEZI GRP'!AE29)+IF('VEZI GRP'!AE$39=0,0,'VEZI GRP'!AE$39)=0,"",IF('VEZI GRP'!AE29=0,0,'VEZI GRP'!AE29)+IF('VEZI GRP'!AE$39=0,0,'VEZI GRP'!AE$39))</f>
        <v/>
      </c>
      <c r="G24" s="8">
        <f>IF(IF('VEZI GRP'!AF29=0,0,'VEZI GRP'!AF29)+IF('VEZI GRP'!AF$39=0,0,'VEZI GRP'!AF$39)=0,"",IF('VEZI GRP'!AF29=0,0,'VEZI GRP'!AF29)+IF('VEZI GRP'!AF$39=0,0,'VEZI GRP'!AF$39))</f>
        <v/>
      </c>
      <c r="H24" s="8">
        <f>IF(IF('VEZI GRP'!AG29=0,0,'VEZI GRP'!AG29)+IF('VEZI GRP'!AG$39=0,0,'VEZI GRP'!AG$39)=0,"",IF('VEZI GRP'!AG29=0,0,'VEZI GRP'!AG29)+IF('VEZI GRP'!AG$39=0,0,'VEZI GRP'!AG$39))</f>
        <v/>
      </c>
      <c r="I24" s="8">
        <f>IF(IF('VEZI GRP'!AH29=0,0,'VEZI GRP'!AH29)+IF('VEZI GRP'!AH$39=0,0,'VEZI GRP'!AH$39)=0,"",IF('VEZI GRP'!AH29=0,0,'VEZI GRP'!AH29)+IF('VEZI GRP'!AH$39=0,0,'VEZI GRP'!AH$39))</f>
        <v/>
      </c>
      <c r="J24" s="8">
        <f>IF(IF('VEZI GRP'!AI29=0,0,'VEZI GRP'!AI29)+IF('VEZI GRP'!AI$39=0,0,'VEZI GRP'!AI$39)=0,"",IF('VEZI GRP'!AI29=0,0,'VEZI GRP'!AI29)+IF('VEZI GRP'!AI$39=0,0,'VEZI GRP'!AI$39))</f>
        <v/>
      </c>
      <c r="K24" s="8">
        <f>IF(IF('VEZI GRP'!AJ29=0,0,'VEZI GRP'!AJ29)+IF('VEZI GRP'!AJ$39=0,0,'VEZI GRP'!AJ$39)=0,"",IF('VEZI GRP'!AJ29=0,0,'VEZI GRP'!AJ29)+IF('VEZI GRP'!AJ$39=0,0,'VEZI GRP'!AJ$39))</f>
        <v/>
      </c>
      <c r="L24" s="8">
        <f>IF(IF('VEZI GRP'!AK29=0,0,'VEZI GRP'!AK29)+IF('VEZI GRP'!AK$39=0,0,'VEZI GRP'!AK$39)=0,"",IF('VEZI GRP'!AK29=0,0,'VEZI GRP'!AK29)+IF('VEZI GRP'!AK$39=0,0,'VEZI GRP'!AK$39))</f>
        <v/>
      </c>
      <c r="M24" s="8">
        <f>IF(IF('VEZI GRP'!AL29=0,0,'VEZI GRP'!AL29)+IF('VEZI GRP'!AL$39=0,0,'VEZI GRP'!AL$39)=0,"",IF('VEZI GRP'!AL29=0,0,'VEZI GRP'!AL29)+IF('VEZI GRP'!AL$39=0,0,'VEZI GRP'!AL$39))</f>
        <v/>
      </c>
      <c r="N24" s="8">
        <f>IF(IF('VEZI GRP'!AM29=0,0,'VEZI GRP'!AM29)+IF('VEZI GRP'!AM$39=0,0,'VEZI GRP'!AM$39)=0,"",IF('VEZI GRP'!AM29=0,0,'VEZI GRP'!AM29)+IF('VEZI GRP'!AM$39=0,0,'VEZI GRP'!AM$39))</f>
        <v/>
      </c>
      <c r="O24" s="8">
        <f>IF(IF('VEZI GRP'!AN29=0,0,'VEZI GRP'!AN29)+IF('VEZI GRP'!AN$39=0,0,'VEZI GRP'!AN$39)=0,"",IF('VEZI GRP'!AN29=0,0,'VEZI GRP'!AN29)+IF('VEZI GRP'!AN$39=0,0,'VEZI GRP'!AN$39))</f>
        <v/>
      </c>
      <c r="P24" s="426">
        <f>SUM(C24:O24)</f>
        <v/>
      </c>
      <c r="Q24" s="427">
        <f>P24*'VEZI GRP'!Y29</f>
        <v/>
      </c>
      <c r="R24" s="472">
        <f>P24*'VEZI GRP'!U29</f>
        <v/>
      </c>
    </row>
    <row r="25" ht="23" customHeight="1">
      <c r="A25" s="417">
        <f>'VEZI GRP'!D30</f>
        <v/>
      </c>
      <c r="B25" s="418">
        <f>'VEZI GRP'!E30</f>
        <v/>
      </c>
      <c r="C25" s="8">
        <f>IF(IF('VEZI GRP'!AB30=0,0,'VEZI GRP'!AB30)+IF('VEZI GRP'!AB$39=0,0,'VEZI GRP'!AB$39)=0,"",IF('VEZI GRP'!AB30=0,0,'VEZI GRP'!AB30)+IF('VEZI GRP'!AB$39=0,0,'VEZI GRP'!AB$39))</f>
        <v/>
      </c>
      <c r="D25" s="8">
        <f>IF(IF('VEZI GRP'!AC30=0,0,'VEZI GRP'!AC30)+IF('VEZI GRP'!AC$39=0,0,'VEZI GRP'!AC$39)=0,"",IF('VEZI GRP'!AC30=0,0,'VEZI GRP'!AC30)+IF('VEZI GRP'!AC$39=0,0,'VEZI GRP'!AC$39))</f>
        <v/>
      </c>
      <c r="E25" s="8">
        <f>IF(IF('VEZI GRP'!AD30=0,0,'VEZI GRP'!AD30)+IF('VEZI GRP'!AD$39=0,0,'VEZI GRP'!AD$39)=0,"",IF('VEZI GRP'!AD30=0,0,'VEZI GRP'!AD30)+IF('VEZI GRP'!AD$39=0,0,'VEZI GRP'!AD$39))</f>
        <v/>
      </c>
      <c r="F25" s="8">
        <f>IF(IF('VEZI GRP'!AE30=0,0,'VEZI GRP'!AE30)+IF('VEZI GRP'!AE$39=0,0,'VEZI GRP'!AE$39)=0,"",IF('VEZI GRP'!AE30=0,0,'VEZI GRP'!AE30)+IF('VEZI GRP'!AE$39=0,0,'VEZI GRP'!AE$39))</f>
        <v/>
      </c>
      <c r="G25" s="8">
        <f>IF(IF('VEZI GRP'!AF30=0,0,'VEZI GRP'!AF30)+IF('VEZI GRP'!AF$39=0,0,'VEZI GRP'!AF$39)=0,"",IF('VEZI GRP'!AF30=0,0,'VEZI GRP'!AF30)+IF('VEZI GRP'!AF$39=0,0,'VEZI GRP'!AF$39))</f>
        <v/>
      </c>
      <c r="H25" s="8">
        <f>IF(IF('VEZI GRP'!AG30=0,0,'VEZI GRP'!AG30)+IF('VEZI GRP'!AG$39=0,0,'VEZI GRP'!AG$39)=0,"",IF('VEZI GRP'!AG30=0,0,'VEZI GRP'!AG30)+IF('VEZI GRP'!AG$39=0,0,'VEZI GRP'!AG$39))</f>
        <v/>
      </c>
      <c r="I25" s="8">
        <f>IF(IF('VEZI GRP'!AH30=0,0,'VEZI GRP'!AH30)+IF('VEZI GRP'!AH$39=0,0,'VEZI GRP'!AH$39)=0,"",IF('VEZI GRP'!AH30=0,0,'VEZI GRP'!AH30)+IF('VEZI GRP'!AH$39=0,0,'VEZI GRP'!AH$39))</f>
        <v/>
      </c>
      <c r="J25" s="8">
        <f>IF(IF('VEZI GRP'!AI30=0,0,'VEZI GRP'!AI30)+IF('VEZI GRP'!AI$39=0,0,'VEZI GRP'!AI$39)=0,"",IF('VEZI GRP'!AI30=0,0,'VEZI GRP'!AI30)+IF('VEZI GRP'!AI$39=0,0,'VEZI GRP'!AI$39))</f>
        <v/>
      </c>
      <c r="K25" s="8">
        <f>IF(IF('VEZI GRP'!AJ30=0,0,'VEZI GRP'!AJ30)+IF('VEZI GRP'!AJ$39=0,0,'VEZI GRP'!AJ$39)=0,"",IF('VEZI GRP'!AJ30=0,0,'VEZI GRP'!AJ30)+IF('VEZI GRP'!AJ$39=0,0,'VEZI GRP'!AJ$39))</f>
        <v/>
      </c>
      <c r="L25" s="8">
        <f>IF(IF('VEZI GRP'!AK30=0,0,'VEZI GRP'!AK30)+IF('VEZI GRP'!AK$39=0,0,'VEZI GRP'!AK$39)=0,"",IF('VEZI GRP'!AK30=0,0,'VEZI GRP'!AK30)+IF('VEZI GRP'!AK$39=0,0,'VEZI GRP'!AK$39))</f>
        <v/>
      </c>
      <c r="M25" s="8">
        <f>IF(IF('VEZI GRP'!AL30=0,0,'VEZI GRP'!AL30)+IF('VEZI GRP'!AL$39=0,0,'VEZI GRP'!AL$39)=0,"",IF('VEZI GRP'!AL30=0,0,'VEZI GRP'!AL30)+IF('VEZI GRP'!AL$39=0,0,'VEZI GRP'!AL$39))</f>
        <v/>
      </c>
      <c r="N25" s="8">
        <f>IF(IF('VEZI GRP'!AM30=0,0,'VEZI GRP'!AM30)+IF('VEZI GRP'!AM$39=0,0,'VEZI GRP'!AM$39)=0,"",IF('VEZI GRP'!AM30=0,0,'VEZI GRP'!AM30)+IF('VEZI GRP'!AM$39=0,0,'VEZI GRP'!AM$39))</f>
        <v/>
      </c>
      <c r="O25" s="8">
        <f>IF(IF('VEZI GRP'!AN30=0,0,'VEZI GRP'!AN30)+IF('VEZI GRP'!AN$39=0,0,'VEZI GRP'!AN$39)=0,"",IF('VEZI GRP'!AN30=0,0,'VEZI GRP'!AN30)+IF('VEZI GRP'!AN$39=0,0,'VEZI GRP'!AN$39))</f>
        <v/>
      </c>
      <c r="P25" s="426">
        <f>SUM(C25:O25)</f>
        <v/>
      </c>
      <c r="Q25" s="427">
        <f>P25*'VEZI GRP'!Y30</f>
        <v/>
      </c>
      <c r="R25" s="472">
        <f>P25*'VEZI GRP'!U30</f>
        <v/>
      </c>
    </row>
    <row r="26" ht="23" customHeight="1">
      <c r="A26" s="417">
        <f>'VEZI GRP'!D31</f>
        <v/>
      </c>
      <c r="B26" s="418">
        <f>'VEZI GRP'!E31</f>
        <v/>
      </c>
      <c r="C26" s="8">
        <f>IF(IF('VEZI GRP'!AB31=0,0,'VEZI GRP'!AB31)+IF('VEZI GRP'!AB$39=0,0,'VEZI GRP'!AB$39)=0,"",IF('VEZI GRP'!AB31=0,0,'VEZI GRP'!AB31)+IF('VEZI GRP'!AB$39=0,0,'VEZI GRP'!AB$39))</f>
        <v/>
      </c>
      <c r="D26" s="8">
        <f>IF(IF('VEZI GRP'!AC31=0,0,'VEZI GRP'!AC31)+IF('VEZI GRP'!AC$39=0,0,'VEZI GRP'!AC$39)=0,"",IF('VEZI GRP'!AC31=0,0,'VEZI GRP'!AC31)+IF('VEZI GRP'!AC$39=0,0,'VEZI GRP'!AC$39))</f>
        <v/>
      </c>
      <c r="E26" s="8">
        <f>IF(IF('VEZI GRP'!AD31=0,0,'VEZI GRP'!AD31)+IF('VEZI GRP'!AD$39=0,0,'VEZI GRP'!AD$39)=0,"",IF('VEZI GRP'!AD31=0,0,'VEZI GRP'!AD31)+IF('VEZI GRP'!AD$39=0,0,'VEZI GRP'!AD$39))</f>
        <v/>
      </c>
      <c r="F26" s="8">
        <f>IF(IF('VEZI GRP'!AE31=0,0,'VEZI GRP'!AE31)+IF('VEZI GRP'!AE$39=0,0,'VEZI GRP'!AE$39)=0,"",IF('VEZI GRP'!AE31=0,0,'VEZI GRP'!AE31)+IF('VEZI GRP'!AE$39=0,0,'VEZI GRP'!AE$39))</f>
        <v/>
      </c>
      <c r="G26" s="8">
        <f>IF(IF('VEZI GRP'!AF31=0,0,'VEZI GRP'!AF31)+IF('VEZI GRP'!AF$39=0,0,'VEZI GRP'!AF$39)=0,"",IF('VEZI GRP'!AF31=0,0,'VEZI GRP'!AF31)+IF('VEZI GRP'!AF$39=0,0,'VEZI GRP'!AF$39))</f>
        <v/>
      </c>
      <c r="H26" s="8">
        <f>IF(IF('VEZI GRP'!AG31=0,0,'VEZI GRP'!AG31)+IF('VEZI GRP'!AG$39=0,0,'VEZI GRP'!AG$39)=0,"",IF('VEZI GRP'!AG31=0,0,'VEZI GRP'!AG31)+IF('VEZI GRP'!AG$39=0,0,'VEZI GRP'!AG$39))</f>
        <v/>
      </c>
      <c r="I26" s="8">
        <f>IF(IF('VEZI GRP'!AH31=0,0,'VEZI GRP'!AH31)+IF('VEZI GRP'!AH$39=0,0,'VEZI GRP'!AH$39)=0,"",IF('VEZI GRP'!AH31=0,0,'VEZI GRP'!AH31)+IF('VEZI GRP'!AH$39=0,0,'VEZI GRP'!AH$39))</f>
        <v/>
      </c>
      <c r="J26" s="8">
        <f>IF(IF('VEZI GRP'!AI31=0,0,'VEZI GRP'!AI31)+IF('VEZI GRP'!AI$39=0,0,'VEZI GRP'!AI$39)=0,"",IF('VEZI GRP'!AI31=0,0,'VEZI GRP'!AI31)+IF('VEZI GRP'!AI$39=0,0,'VEZI GRP'!AI$39))</f>
        <v/>
      </c>
      <c r="K26" s="8">
        <f>IF(IF('VEZI GRP'!AJ31=0,0,'VEZI GRP'!AJ31)+IF('VEZI GRP'!AJ$39=0,0,'VEZI GRP'!AJ$39)=0,"",IF('VEZI GRP'!AJ31=0,0,'VEZI GRP'!AJ31)+IF('VEZI GRP'!AJ$39=0,0,'VEZI GRP'!AJ$39))</f>
        <v/>
      </c>
      <c r="L26" s="8">
        <f>IF(IF('VEZI GRP'!AK31=0,0,'VEZI GRP'!AK31)+IF('VEZI GRP'!AK$39=0,0,'VEZI GRP'!AK$39)=0,"",IF('VEZI GRP'!AK31=0,0,'VEZI GRP'!AK31)+IF('VEZI GRP'!AK$39=0,0,'VEZI GRP'!AK$39))</f>
        <v/>
      </c>
      <c r="M26" s="8">
        <f>IF(IF('VEZI GRP'!AL31=0,0,'VEZI GRP'!AL31)+IF('VEZI GRP'!AL$39=0,0,'VEZI GRP'!AL$39)=0,"",IF('VEZI GRP'!AL31=0,0,'VEZI GRP'!AL31)+IF('VEZI GRP'!AL$39=0,0,'VEZI GRP'!AL$39))</f>
        <v/>
      </c>
      <c r="N26" s="8">
        <f>IF(IF('VEZI GRP'!AM31=0,0,'VEZI GRP'!AM31)+IF('VEZI GRP'!AM$39=0,0,'VEZI GRP'!AM$39)=0,"",IF('VEZI GRP'!AM31=0,0,'VEZI GRP'!AM31)+IF('VEZI GRP'!AM$39=0,0,'VEZI GRP'!AM$39))</f>
        <v/>
      </c>
      <c r="O26" s="8">
        <f>IF(IF('VEZI GRP'!AN31=0,0,'VEZI GRP'!AN31)+IF('VEZI GRP'!AN$39=0,0,'VEZI GRP'!AN$39)=0,"",IF('VEZI GRP'!AN31=0,0,'VEZI GRP'!AN31)+IF('VEZI GRP'!AN$39=0,0,'VEZI GRP'!AN$39))</f>
        <v/>
      </c>
      <c r="P26" s="426">
        <f>SUM(C26:O26)</f>
        <v/>
      </c>
      <c r="Q26" s="427">
        <f>P26*'VEZI GRP'!Y31</f>
        <v/>
      </c>
      <c r="R26" s="472">
        <f>P26*'VEZI GRP'!U31</f>
        <v/>
      </c>
    </row>
    <row r="27" ht="23" customHeight="1">
      <c r="A27" s="417">
        <f>'VEZI GRP'!D32</f>
        <v/>
      </c>
      <c r="B27" s="418">
        <f>'VEZI GRP'!E32</f>
        <v/>
      </c>
      <c r="C27" s="8">
        <f>IF(IF('VEZI GRP'!AB32=0,0,'VEZI GRP'!AB32)+IF('VEZI GRP'!AB$39=0,0,'VEZI GRP'!AB$39)=0,"",IF('VEZI GRP'!AB32=0,0,'VEZI GRP'!AB32)+IF('VEZI GRP'!AB$39=0,0,'VEZI GRP'!AB$39))</f>
        <v/>
      </c>
      <c r="D27" s="8">
        <f>IF(IF('VEZI GRP'!AC32=0,0,'VEZI GRP'!AC32)+IF('VEZI GRP'!AC$39=0,0,'VEZI GRP'!AC$39)=0,"",IF('VEZI GRP'!AC32=0,0,'VEZI GRP'!AC32)+IF('VEZI GRP'!AC$39=0,0,'VEZI GRP'!AC$39))</f>
        <v/>
      </c>
      <c r="E27" s="8">
        <f>IF(IF('VEZI GRP'!AD32=0,0,'VEZI GRP'!AD32)+IF('VEZI GRP'!AD$39=0,0,'VEZI GRP'!AD$39)=0,"",IF('VEZI GRP'!AD32=0,0,'VEZI GRP'!AD32)+IF('VEZI GRP'!AD$39=0,0,'VEZI GRP'!AD$39))</f>
        <v/>
      </c>
      <c r="F27" s="8">
        <f>IF(IF('VEZI GRP'!AE32=0,0,'VEZI GRP'!AE32)+IF('VEZI GRP'!AE$39=0,0,'VEZI GRP'!AE$39)=0,"",IF('VEZI GRP'!AE32=0,0,'VEZI GRP'!AE32)+IF('VEZI GRP'!AE$39=0,0,'VEZI GRP'!AE$39))</f>
        <v/>
      </c>
      <c r="G27" s="8">
        <f>IF(IF('VEZI GRP'!AF32=0,0,'VEZI GRP'!AF32)+IF('VEZI GRP'!AF$39=0,0,'VEZI GRP'!AF$39)=0,"",IF('VEZI GRP'!AF32=0,0,'VEZI GRP'!AF32)+IF('VEZI GRP'!AF$39=0,0,'VEZI GRP'!AF$39))</f>
        <v/>
      </c>
      <c r="H27" s="8">
        <f>IF(IF('VEZI GRP'!AG32=0,0,'VEZI GRP'!AG32)+IF('VEZI GRP'!AG$39=0,0,'VEZI GRP'!AG$39)=0,"",IF('VEZI GRP'!AG32=0,0,'VEZI GRP'!AG32)+IF('VEZI GRP'!AG$39=0,0,'VEZI GRP'!AG$39))</f>
        <v/>
      </c>
      <c r="I27" s="8">
        <f>IF(IF('VEZI GRP'!AH32=0,0,'VEZI GRP'!AH32)+IF('VEZI GRP'!AH$39=0,0,'VEZI GRP'!AH$39)=0,"",IF('VEZI GRP'!AH32=0,0,'VEZI GRP'!AH32)+IF('VEZI GRP'!AH$39=0,0,'VEZI GRP'!AH$39))</f>
        <v/>
      </c>
      <c r="J27" s="8">
        <f>IF(IF('VEZI GRP'!AI32=0,0,'VEZI GRP'!AI32)+IF('VEZI GRP'!AI$39=0,0,'VEZI GRP'!AI$39)=0,"",IF('VEZI GRP'!AI32=0,0,'VEZI GRP'!AI32)+IF('VEZI GRP'!AI$39=0,0,'VEZI GRP'!AI$39))</f>
        <v/>
      </c>
      <c r="K27" s="8">
        <f>IF(IF('VEZI GRP'!AJ32=0,0,'VEZI GRP'!AJ32)+IF('VEZI GRP'!AJ$39=0,0,'VEZI GRP'!AJ$39)=0,"",IF('VEZI GRP'!AJ32=0,0,'VEZI GRP'!AJ32)+IF('VEZI GRP'!AJ$39=0,0,'VEZI GRP'!AJ$39))</f>
        <v/>
      </c>
      <c r="L27" s="8">
        <f>IF(IF('VEZI GRP'!AK32=0,0,'VEZI GRP'!AK32)+IF('VEZI GRP'!AK$39=0,0,'VEZI GRP'!AK$39)=0,"",IF('VEZI GRP'!AK32=0,0,'VEZI GRP'!AK32)+IF('VEZI GRP'!AK$39=0,0,'VEZI GRP'!AK$39))</f>
        <v/>
      </c>
      <c r="M27" s="8">
        <f>IF(IF('VEZI GRP'!AL32=0,0,'VEZI GRP'!AL32)+IF('VEZI GRP'!AL$39=0,0,'VEZI GRP'!AL$39)=0,"",IF('VEZI GRP'!AL32=0,0,'VEZI GRP'!AL32)+IF('VEZI GRP'!AL$39=0,0,'VEZI GRP'!AL$39))</f>
        <v/>
      </c>
      <c r="N27" s="8">
        <f>IF(IF('VEZI GRP'!AM32=0,0,'VEZI GRP'!AM32)+IF('VEZI GRP'!AM$39=0,0,'VEZI GRP'!AM$39)=0,"",IF('VEZI GRP'!AM32=0,0,'VEZI GRP'!AM32)+IF('VEZI GRP'!AM$39=0,0,'VEZI GRP'!AM$39))</f>
        <v/>
      </c>
      <c r="O27" s="8">
        <f>IF(IF('VEZI GRP'!AN32=0,0,'VEZI GRP'!AN32)+IF('VEZI GRP'!AN$39=0,0,'VEZI GRP'!AN$39)=0,"",IF('VEZI GRP'!AN32=0,0,'VEZI GRP'!AN32)+IF('VEZI GRP'!AN$39=0,0,'VEZI GRP'!AN$39))</f>
        <v/>
      </c>
      <c r="P27" s="426">
        <f>SUM(C27:O27)</f>
        <v/>
      </c>
      <c r="Q27" s="427">
        <f>P27*'VEZI GRP'!Y32</f>
        <v/>
      </c>
      <c r="R27" s="472">
        <f>P27*'VEZI GRP'!U32</f>
        <v/>
      </c>
    </row>
    <row r="28" ht="23" customHeight="1">
      <c r="A28" s="417">
        <f>'VEZI GRP'!D33</f>
        <v/>
      </c>
      <c r="B28" s="418">
        <f>'VEZI GRP'!E33</f>
        <v/>
      </c>
      <c r="C28" s="8">
        <f>IF(IF('VEZI GRP'!AB33=0,0,'VEZI GRP'!AB33)+IF('VEZI GRP'!AB$39=0,0,'VEZI GRP'!AB$39)=0,"",IF('VEZI GRP'!AB33=0,0,'VEZI GRP'!AB33)+IF('VEZI GRP'!AB$39=0,0,'VEZI GRP'!AB$39))</f>
        <v/>
      </c>
      <c r="D28" s="8">
        <f>IF(IF('VEZI GRP'!AC33=0,0,'VEZI GRP'!AC33)+IF('VEZI GRP'!AC$39=0,0,'VEZI GRP'!AC$39)=0,"",IF('VEZI GRP'!AC33=0,0,'VEZI GRP'!AC33)+IF('VEZI GRP'!AC$39=0,0,'VEZI GRP'!AC$39))</f>
        <v/>
      </c>
      <c r="E28" s="8">
        <f>IF(IF('VEZI GRP'!AD33=0,0,'VEZI GRP'!AD33)+IF('VEZI GRP'!AD$39=0,0,'VEZI GRP'!AD$39)=0,"",IF('VEZI GRP'!AD33=0,0,'VEZI GRP'!AD33)+IF('VEZI GRP'!AD$39=0,0,'VEZI GRP'!AD$39))</f>
        <v/>
      </c>
      <c r="F28" s="8">
        <f>IF(IF('VEZI GRP'!AE33=0,0,'VEZI GRP'!AE33)+IF('VEZI GRP'!AE$39=0,0,'VEZI GRP'!AE$39)=0,"",IF('VEZI GRP'!AE33=0,0,'VEZI GRP'!AE33)+IF('VEZI GRP'!AE$39=0,0,'VEZI GRP'!AE$39))</f>
        <v/>
      </c>
      <c r="G28" s="8">
        <f>IF(IF('VEZI GRP'!AF33=0,0,'VEZI GRP'!AF33)+IF('VEZI GRP'!AF$39=0,0,'VEZI GRP'!AF$39)=0,"",IF('VEZI GRP'!AF33=0,0,'VEZI GRP'!AF33)+IF('VEZI GRP'!AF$39=0,0,'VEZI GRP'!AF$39))</f>
        <v/>
      </c>
      <c r="H28" s="8">
        <f>IF(IF('VEZI GRP'!AG33=0,0,'VEZI GRP'!AG33)+IF('VEZI GRP'!AG$39=0,0,'VEZI GRP'!AG$39)=0,"",IF('VEZI GRP'!AG33=0,0,'VEZI GRP'!AG33)+IF('VEZI GRP'!AG$39=0,0,'VEZI GRP'!AG$39))</f>
        <v/>
      </c>
      <c r="I28" s="8">
        <f>IF(IF('VEZI GRP'!AH33=0,0,'VEZI GRP'!AH33)+IF('VEZI GRP'!AH$39=0,0,'VEZI GRP'!AH$39)=0,"",IF('VEZI GRP'!AH33=0,0,'VEZI GRP'!AH33)+IF('VEZI GRP'!AH$39=0,0,'VEZI GRP'!AH$39))</f>
        <v/>
      </c>
      <c r="J28" s="8">
        <f>IF(IF('VEZI GRP'!AI33=0,0,'VEZI GRP'!AI33)+IF('VEZI GRP'!AI$39=0,0,'VEZI GRP'!AI$39)=0,"",IF('VEZI GRP'!AI33=0,0,'VEZI GRP'!AI33)+IF('VEZI GRP'!AI$39=0,0,'VEZI GRP'!AI$39))</f>
        <v/>
      </c>
      <c r="K28" s="8">
        <f>IF(IF('VEZI GRP'!AJ33=0,0,'VEZI GRP'!AJ33)+IF('VEZI GRP'!AJ$39=0,0,'VEZI GRP'!AJ$39)=0,"",IF('VEZI GRP'!AJ33=0,0,'VEZI GRP'!AJ33)+IF('VEZI GRP'!AJ$39=0,0,'VEZI GRP'!AJ$39))</f>
        <v/>
      </c>
      <c r="L28" s="8">
        <f>IF(IF('VEZI GRP'!AK33=0,0,'VEZI GRP'!AK33)+IF('VEZI GRP'!AK$39=0,0,'VEZI GRP'!AK$39)=0,"",IF('VEZI GRP'!AK33=0,0,'VEZI GRP'!AK33)+IF('VEZI GRP'!AK$39=0,0,'VEZI GRP'!AK$39))</f>
        <v/>
      </c>
      <c r="M28" s="8">
        <f>IF(IF('VEZI GRP'!AL33=0,0,'VEZI GRP'!AL33)+IF('VEZI GRP'!AL$39=0,0,'VEZI GRP'!AL$39)=0,"",IF('VEZI GRP'!AL33=0,0,'VEZI GRP'!AL33)+IF('VEZI GRP'!AL$39=0,0,'VEZI GRP'!AL$39))</f>
        <v/>
      </c>
      <c r="N28" s="8">
        <f>IF(IF('VEZI GRP'!AM33=0,0,'VEZI GRP'!AM33)+IF('VEZI GRP'!AM$39=0,0,'VEZI GRP'!AM$39)=0,"",IF('VEZI GRP'!AM33=0,0,'VEZI GRP'!AM33)+IF('VEZI GRP'!AM$39=0,0,'VEZI GRP'!AM$39))</f>
        <v/>
      </c>
      <c r="O28" s="8">
        <f>IF(IF('VEZI GRP'!AN33=0,0,'VEZI GRP'!AN33)+IF('VEZI GRP'!AN$39=0,0,'VEZI GRP'!AN$39)=0,"",IF('VEZI GRP'!AN33=0,0,'VEZI GRP'!AN33)+IF('VEZI GRP'!AN$39=0,0,'VEZI GRP'!AN$39))</f>
        <v/>
      </c>
      <c r="P28" s="426">
        <f>SUM(C28:O28)</f>
        <v/>
      </c>
      <c r="Q28" s="427">
        <f>P28*'VEZI GRP'!Y33</f>
        <v/>
      </c>
      <c r="R28" s="472">
        <f>P28*'VEZI GRP'!U33</f>
        <v/>
      </c>
    </row>
    <row r="29" ht="23" customHeight="1">
      <c r="A29" s="417">
        <f>'VEZI GRP'!D34</f>
        <v/>
      </c>
      <c r="B29" s="418">
        <f>'VEZI GRP'!E34</f>
        <v/>
      </c>
      <c r="C29" s="8">
        <f>IF(IF('VEZI GRP'!AB34=0,0,'VEZI GRP'!AB34)+IF('VEZI GRP'!AB$39=0,0,'VEZI GRP'!AB$39)=0,"",IF('VEZI GRP'!AB34=0,0,'VEZI GRP'!AB34)+IF('VEZI GRP'!AB$39=0,0,'VEZI GRP'!AB$39))</f>
        <v/>
      </c>
      <c r="D29" s="8">
        <f>IF(IF('VEZI GRP'!AC34=0,0,'VEZI GRP'!AC34)+IF('VEZI GRP'!AC$39=0,0,'VEZI GRP'!AC$39)=0,"",IF('VEZI GRP'!AC34=0,0,'VEZI GRP'!AC34)+IF('VEZI GRP'!AC$39=0,0,'VEZI GRP'!AC$39))</f>
        <v/>
      </c>
      <c r="E29" s="8">
        <f>IF(IF('VEZI GRP'!AD34=0,0,'VEZI GRP'!AD34)+IF('VEZI GRP'!AD$39=0,0,'VEZI GRP'!AD$39)=0,"",IF('VEZI GRP'!AD34=0,0,'VEZI GRP'!AD34)+IF('VEZI GRP'!AD$39=0,0,'VEZI GRP'!AD$39))</f>
        <v/>
      </c>
      <c r="F29" s="8">
        <f>IF(IF('VEZI GRP'!AE34=0,0,'VEZI GRP'!AE34)+IF('VEZI GRP'!AE$39=0,0,'VEZI GRP'!AE$39)=0,"",IF('VEZI GRP'!AE34=0,0,'VEZI GRP'!AE34)+IF('VEZI GRP'!AE$39=0,0,'VEZI GRP'!AE$39))</f>
        <v/>
      </c>
      <c r="G29" s="8">
        <f>IF(IF('VEZI GRP'!AF34=0,0,'VEZI GRP'!AF34)+IF('VEZI GRP'!AF$39=0,0,'VEZI GRP'!AF$39)=0,"",IF('VEZI GRP'!AF34=0,0,'VEZI GRP'!AF34)+IF('VEZI GRP'!AF$39=0,0,'VEZI GRP'!AF$39))</f>
        <v/>
      </c>
      <c r="H29" s="8">
        <f>IF(IF('VEZI GRP'!AG34=0,0,'VEZI GRP'!AG34)+IF('VEZI GRP'!AG$39=0,0,'VEZI GRP'!AG$39)=0,"",IF('VEZI GRP'!AG34=0,0,'VEZI GRP'!AG34)+IF('VEZI GRP'!AG$39=0,0,'VEZI GRP'!AG$39))</f>
        <v/>
      </c>
      <c r="I29" s="8">
        <f>IF(IF('VEZI GRP'!AH34=0,0,'VEZI GRP'!AH34)+IF('VEZI GRP'!AH$39=0,0,'VEZI GRP'!AH$39)=0,"",IF('VEZI GRP'!AH34=0,0,'VEZI GRP'!AH34)+IF('VEZI GRP'!AH$39=0,0,'VEZI GRP'!AH$39))</f>
        <v/>
      </c>
      <c r="J29" s="8">
        <f>IF(IF('VEZI GRP'!AI34=0,0,'VEZI GRP'!AI34)+IF('VEZI GRP'!AI$39=0,0,'VEZI GRP'!AI$39)=0,"",IF('VEZI GRP'!AI34=0,0,'VEZI GRP'!AI34)+IF('VEZI GRP'!AI$39=0,0,'VEZI GRP'!AI$39))</f>
        <v/>
      </c>
      <c r="K29" s="8">
        <f>IF(IF('VEZI GRP'!AJ34=0,0,'VEZI GRP'!AJ34)+IF('VEZI GRP'!AJ$39=0,0,'VEZI GRP'!AJ$39)=0,"",IF('VEZI GRP'!AJ34=0,0,'VEZI GRP'!AJ34)+IF('VEZI GRP'!AJ$39=0,0,'VEZI GRP'!AJ$39))</f>
        <v/>
      </c>
      <c r="L29" s="8">
        <f>IF(IF('VEZI GRP'!AK34=0,0,'VEZI GRP'!AK34)+IF('VEZI GRP'!AK$39=0,0,'VEZI GRP'!AK$39)=0,"",IF('VEZI GRP'!AK34=0,0,'VEZI GRP'!AK34)+IF('VEZI GRP'!AK$39=0,0,'VEZI GRP'!AK$39))</f>
        <v/>
      </c>
      <c r="M29" s="8">
        <f>IF(IF('VEZI GRP'!AL34=0,0,'VEZI GRP'!AL34)+IF('VEZI GRP'!AL$39=0,0,'VEZI GRP'!AL$39)=0,"",IF('VEZI GRP'!AL34=0,0,'VEZI GRP'!AL34)+IF('VEZI GRP'!AL$39=0,0,'VEZI GRP'!AL$39))</f>
        <v/>
      </c>
      <c r="N29" s="8">
        <f>IF(IF('VEZI GRP'!AM34=0,0,'VEZI GRP'!AM34)+IF('VEZI GRP'!AM$39=0,0,'VEZI GRP'!AM$39)=0,"",IF('VEZI GRP'!AM34=0,0,'VEZI GRP'!AM34)+IF('VEZI GRP'!AM$39=0,0,'VEZI GRP'!AM$39))</f>
        <v/>
      </c>
      <c r="O29" s="8">
        <f>IF(IF('VEZI GRP'!AN34=0,0,'VEZI GRP'!AN34)+IF('VEZI GRP'!AN$39=0,0,'VEZI GRP'!AN$39)=0,"",IF('VEZI GRP'!AN34=0,0,'VEZI GRP'!AN34)+IF('VEZI GRP'!AN$39=0,0,'VEZI GRP'!AN$39))</f>
        <v/>
      </c>
      <c r="P29" s="426">
        <f>SUM(C29:O29)</f>
        <v/>
      </c>
      <c r="Q29" s="427">
        <f>P29*'VEZI GRP'!Y34</f>
        <v/>
      </c>
      <c r="R29" s="472">
        <f>P29*'VEZI GRP'!U34</f>
        <v/>
      </c>
    </row>
    <row r="30" ht="23" customHeight="1">
      <c r="A30" s="417">
        <f>'VEZI GRP'!D35</f>
        <v/>
      </c>
      <c r="B30" s="418">
        <f>'VEZI GRP'!E35</f>
        <v/>
      </c>
      <c r="C30" s="8">
        <f>IF(IF('VEZI GRP'!AB35=0,0,'VEZI GRP'!AB35)+IF('VEZI GRP'!AB$39=0,0,'VEZI GRP'!AB$39)=0,"",IF('VEZI GRP'!AB35=0,0,'VEZI GRP'!AB35)+IF('VEZI GRP'!AB$39=0,0,'VEZI GRP'!AB$39))</f>
        <v/>
      </c>
      <c r="D30" s="8">
        <f>IF(IF('VEZI GRP'!AC35=0,0,'VEZI GRP'!AC35)+IF('VEZI GRP'!AC$39=0,0,'VEZI GRP'!AC$39)=0,"",IF('VEZI GRP'!AC35=0,0,'VEZI GRP'!AC35)+IF('VEZI GRP'!AC$39=0,0,'VEZI GRP'!AC$39))</f>
        <v/>
      </c>
      <c r="E30" s="8">
        <f>IF(IF('VEZI GRP'!AD35=0,0,'VEZI GRP'!AD35)+IF('VEZI GRP'!AD$39=0,0,'VEZI GRP'!AD$39)=0,"",IF('VEZI GRP'!AD35=0,0,'VEZI GRP'!AD35)+IF('VEZI GRP'!AD$39=0,0,'VEZI GRP'!AD$39))</f>
        <v/>
      </c>
      <c r="F30" s="8">
        <f>IF(IF('VEZI GRP'!AE35=0,0,'VEZI GRP'!AE35)+IF('VEZI GRP'!AE$39=0,0,'VEZI GRP'!AE$39)=0,"",IF('VEZI GRP'!AE35=0,0,'VEZI GRP'!AE35)+IF('VEZI GRP'!AE$39=0,0,'VEZI GRP'!AE$39))</f>
        <v/>
      </c>
      <c r="G30" s="8">
        <f>IF(IF('VEZI GRP'!AF35=0,0,'VEZI GRP'!AF35)+IF('VEZI GRP'!AF$39=0,0,'VEZI GRP'!AF$39)=0,"",IF('VEZI GRP'!AF35=0,0,'VEZI GRP'!AF35)+IF('VEZI GRP'!AF$39=0,0,'VEZI GRP'!AF$39))</f>
        <v/>
      </c>
      <c r="H30" s="8">
        <f>IF(IF('VEZI GRP'!AG35=0,0,'VEZI GRP'!AG35)+IF('VEZI GRP'!AG$39=0,0,'VEZI GRP'!AG$39)=0,"",IF('VEZI GRP'!AG35=0,0,'VEZI GRP'!AG35)+IF('VEZI GRP'!AG$39=0,0,'VEZI GRP'!AG$39))</f>
        <v/>
      </c>
      <c r="I30" s="8">
        <f>IF(IF('VEZI GRP'!AH35=0,0,'VEZI GRP'!AH35)+IF('VEZI GRP'!AH$39=0,0,'VEZI GRP'!AH$39)=0,"",IF('VEZI GRP'!AH35=0,0,'VEZI GRP'!AH35)+IF('VEZI GRP'!AH$39=0,0,'VEZI GRP'!AH$39))</f>
        <v/>
      </c>
      <c r="J30" s="8">
        <f>IF(IF('VEZI GRP'!AI35=0,0,'VEZI GRP'!AI35)+IF('VEZI GRP'!AI$39=0,0,'VEZI GRP'!AI$39)=0,"",IF('VEZI GRP'!AI35=0,0,'VEZI GRP'!AI35)+IF('VEZI GRP'!AI$39=0,0,'VEZI GRP'!AI$39))</f>
        <v/>
      </c>
      <c r="K30" s="8">
        <f>IF(IF('VEZI GRP'!AJ35=0,0,'VEZI GRP'!AJ35)+IF('VEZI GRP'!AJ$39=0,0,'VEZI GRP'!AJ$39)=0,"",IF('VEZI GRP'!AJ35=0,0,'VEZI GRP'!AJ35)+IF('VEZI GRP'!AJ$39=0,0,'VEZI GRP'!AJ$39))</f>
        <v/>
      </c>
      <c r="L30" s="8">
        <f>IF(IF('VEZI GRP'!AK35=0,0,'VEZI GRP'!AK35)+IF('VEZI GRP'!AK$39=0,0,'VEZI GRP'!AK$39)=0,"",IF('VEZI GRP'!AK35=0,0,'VEZI GRP'!AK35)+IF('VEZI GRP'!AK$39=0,0,'VEZI GRP'!AK$39))</f>
        <v/>
      </c>
      <c r="M30" s="8">
        <f>IF(IF('VEZI GRP'!AL35=0,0,'VEZI GRP'!AL35)+IF('VEZI GRP'!AL$39=0,0,'VEZI GRP'!AL$39)=0,"",IF('VEZI GRP'!AL35=0,0,'VEZI GRP'!AL35)+IF('VEZI GRP'!AL$39=0,0,'VEZI GRP'!AL$39))</f>
        <v/>
      </c>
      <c r="N30" s="8">
        <f>IF(IF('VEZI GRP'!AM35=0,0,'VEZI GRP'!AM35)+IF('VEZI GRP'!AM$39=0,0,'VEZI GRP'!AM$39)=0,"",IF('VEZI GRP'!AM35=0,0,'VEZI GRP'!AM35)+IF('VEZI GRP'!AM$39=0,0,'VEZI GRP'!AM$39))</f>
        <v/>
      </c>
      <c r="O30" s="8">
        <f>IF(IF('VEZI GRP'!AN35=0,0,'VEZI GRP'!AN35)+IF('VEZI GRP'!AN$39=0,0,'VEZI GRP'!AN$39)=0,"",IF('VEZI GRP'!AN35=0,0,'VEZI GRP'!AN35)+IF('VEZI GRP'!AN$39=0,0,'VEZI GRP'!AN$39))</f>
        <v/>
      </c>
      <c r="P30" s="426">
        <f>SUM(C30:O30)</f>
        <v/>
      </c>
      <c r="Q30" s="427">
        <f>P30*'VEZI GRP'!Y35</f>
        <v/>
      </c>
      <c r="R30" s="472">
        <f>P30*'VEZI GRP'!U35</f>
        <v/>
      </c>
    </row>
    <row r="31" ht="23" customHeight="1">
      <c r="A31" s="417">
        <f>'VEZI GRP'!D36</f>
        <v/>
      </c>
      <c r="B31" s="418">
        <f>'VEZI GRP'!E36</f>
        <v/>
      </c>
      <c r="C31" s="8">
        <f>IF(IF('VEZI GRP'!AB36=0,0,'VEZI GRP'!AB36)+IF('VEZI GRP'!AB$39=0,0,'VEZI GRP'!AB$39)=0,"",IF('VEZI GRP'!AB36=0,0,'VEZI GRP'!AB36)+IF('VEZI GRP'!AB$39=0,0,'VEZI GRP'!AB$39))</f>
        <v/>
      </c>
      <c r="D31" s="8">
        <f>IF(IF('VEZI GRP'!AC36=0,0,'VEZI GRP'!AC36)+IF('VEZI GRP'!AC$39=0,0,'VEZI GRP'!AC$39)=0,"",IF('VEZI GRP'!AC36=0,0,'VEZI GRP'!AC36)+IF('VEZI GRP'!AC$39=0,0,'VEZI GRP'!AC$39))</f>
        <v/>
      </c>
      <c r="E31" s="8">
        <f>IF(IF('VEZI GRP'!AD36=0,0,'VEZI GRP'!AD36)+IF('VEZI GRP'!AD$39=0,0,'VEZI GRP'!AD$39)=0,"",IF('VEZI GRP'!AD36=0,0,'VEZI GRP'!AD36)+IF('VEZI GRP'!AD$39=0,0,'VEZI GRP'!AD$39))</f>
        <v/>
      </c>
      <c r="F31" s="8">
        <f>IF(IF('VEZI GRP'!AE36=0,0,'VEZI GRP'!AE36)+IF('VEZI GRP'!AE$39=0,0,'VEZI GRP'!AE$39)=0,"",IF('VEZI GRP'!AE36=0,0,'VEZI GRP'!AE36)+IF('VEZI GRP'!AE$39=0,0,'VEZI GRP'!AE$39))</f>
        <v/>
      </c>
      <c r="G31" s="8">
        <f>IF(IF('VEZI GRP'!AF36=0,0,'VEZI GRP'!AF36)+IF('VEZI GRP'!AF$39=0,0,'VEZI GRP'!AF$39)=0,"",IF('VEZI GRP'!AF36=0,0,'VEZI GRP'!AF36)+IF('VEZI GRP'!AF$39=0,0,'VEZI GRP'!AF$39))</f>
        <v/>
      </c>
      <c r="H31" s="8">
        <f>IF(IF('VEZI GRP'!AG36=0,0,'VEZI GRP'!AG36)+IF('VEZI GRP'!AG$39=0,0,'VEZI GRP'!AG$39)=0,"",IF('VEZI GRP'!AG36=0,0,'VEZI GRP'!AG36)+IF('VEZI GRP'!AG$39=0,0,'VEZI GRP'!AG$39))</f>
        <v/>
      </c>
      <c r="I31" s="8">
        <f>IF(IF('VEZI GRP'!AH36=0,0,'VEZI GRP'!AH36)+IF('VEZI GRP'!AH$39=0,0,'VEZI GRP'!AH$39)=0,"",IF('VEZI GRP'!AH36=0,0,'VEZI GRP'!AH36)+IF('VEZI GRP'!AH$39=0,0,'VEZI GRP'!AH$39))</f>
        <v/>
      </c>
      <c r="J31" s="8">
        <f>IF(IF('VEZI GRP'!AI36=0,0,'VEZI GRP'!AI36)+IF('VEZI GRP'!AI$39=0,0,'VEZI GRP'!AI$39)=0,"",IF('VEZI GRP'!AI36=0,0,'VEZI GRP'!AI36)+IF('VEZI GRP'!AI$39=0,0,'VEZI GRP'!AI$39))</f>
        <v/>
      </c>
      <c r="K31" s="8">
        <f>IF(IF('VEZI GRP'!AJ36=0,0,'VEZI GRP'!AJ36)+IF('VEZI GRP'!AJ$39=0,0,'VEZI GRP'!AJ$39)=0,"",IF('VEZI GRP'!AJ36=0,0,'VEZI GRP'!AJ36)+IF('VEZI GRP'!AJ$39=0,0,'VEZI GRP'!AJ$39))</f>
        <v/>
      </c>
      <c r="L31" s="8">
        <f>IF(IF('VEZI GRP'!AK36=0,0,'VEZI GRP'!AK36)+IF('VEZI GRP'!AK$39=0,0,'VEZI GRP'!AK$39)=0,"",IF('VEZI GRP'!AK36=0,0,'VEZI GRP'!AK36)+IF('VEZI GRP'!AK$39=0,0,'VEZI GRP'!AK$39))</f>
        <v/>
      </c>
      <c r="M31" s="8">
        <f>IF(IF('VEZI GRP'!AL36=0,0,'VEZI GRP'!AL36)+IF('VEZI GRP'!AL$39=0,0,'VEZI GRP'!AL$39)=0,"",IF('VEZI GRP'!AL36=0,0,'VEZI GRP'!AL36)+IF('VEZI GRP'!AL$39=0,0,'VEZI GRP'!AL$39))</f>
        <v/>
      </c>
      <c r="N31" s="8">
        <f>IF(IF('VEZI GRP'!AM36=0,0,'VEZI GRP'!AM36)+IF('VEZI GRP'!AM$39=0,0,'VEZI GRP'!AM$39)=0,"",IF('VEZI GRP'!AM36=0,0,'VEZI GRP'!AM36)+IF('VEZI GRP'!AM$39=0,0,'VEZI GRP'!AM$39))</f>
        <v/>
      </c>
      <c r="O31" s="8">
        <f>IF(IF('VEZI GRP'!AN36=0,0,'VEZI GRP'!AN36)+IF('VEZI GRP'!AN$39=0,0,'VEZI GRP'!AN$39)=0,"",IF('VEZI GRP'!AN36=0,0,'VEZI GRP'!AN36)+IF('VEZI GRP'!AN$39=0,0,'VEZI GRP'!AN$39))</f>
        <v/>
      </c>
      <c r="P31" s="426">
        <f>SUM(C31:O31)</f>
        <v/>
      </c>
      <c r="Q31" s="427">
        <f>P31*'VEZI GRP'!Y36</f>
        <v/>
      </c>
      <c r="R31" s="472">
        <f>P31*'VEZI GRP'!U36</f>
        <v/>
      </c>
    </row>
    <row r="32" ht="23" customHeight="1">
      <c r="A32" s="417">
        <f>'VEZI GRP'!D37</f>
        <v/>
      </c>
      <c r="B32" s="418">
        <f>'VEZI GRP'!E37</f>
        <v/>
      </c>
      <c r="C32" s="8">
        <f>IF(IF('VEZI GRP'!AB37=0,0,'VEZI GRP'!AB37)+IF('VEZI GRP'!AB$39=0,0,'VEZI GRP'!AB$39)=0,"",IF('VEZI GRP'!AB37=0,0,'VEZI GRP'!AB37)+IF('VEZI GRP'!AB$39=0,0,'VEZI GRP'!AB$39))</f>
        <v/>
      </c>
      <c r="D32" s="8">
        <f>IF(IF('VEZI GRP'!AC37=0,0,'VEZI GRP'!AC37)+IF('VEZI GRP'!AC$39=0,0,'VEZI GRP'!AC$39)=0,"",IF('VEZI GRP'!AC37=0,0,'VEZI GRP'!AC37)+IF('VEZI GRP'!AC$39=0,0,'VEZI GRP'!AC$39))</f>
        <v/>
      </c>
      <c r="E32" s="8">
        <f>IF(IF('VEZI GRP'!AD37=0,0,'VEZI GRP'!AD37)+IF('VEZI GRP'!AD$39=0,0,'VEZI GRP'!AD$39)=0,"",IF('VEZI GRP'!AD37=0,0,'VEZI GRP'!AD37)+IF('VEZI GRP'!AD$39=0,0,'VEZI GRP'!AD$39))</f>
        <v/>
      </c>
      <c r="F32" s="8">
        <f>IF(IF('VEZI GRP'!AE37=0,0,'VEZI GRP'!AE37)+IF('VEZI GRP'!AE$39=0,0,'VEZI GRP'!AE$39)=0,"",IF('VEZI GRP'!AE37=0,0,'VEZI GRP'!AE37)+IF('VEZI GRP'!AE$39=0,0,'VEZI GRP'!AE$39))</f>
        <v/>
      </c>
      <c r="G32" s="8">
        <f>IF(IF('VEZI GRP'!AF37=0,0,'VEZI GRP'!AF37)+IF('VEZI GRP'!AF$39=0,0,'VEZI GRP'!AF$39)=0,"",IF('VEZI GRP'!AF37=0,0,'VEZI GRP'!AF37)+IF('VEZI GRP'!AF$39=0,0,'VEZI GRP'!AF$39))</f>
        <v/>
      </c>
      <c r="H32" s="8">
        <f>IF(IF('VEZI GRP'!AG37=0,0,'VEZI GRP'!AG37)+IF('VEZI GRP'!AG$39=0,0,'VEZI GRP'!AG$39)=0,"",IF('VEZI GRP'!AG37=0,0,'VEZI GRP'!AG37)+IF('VEZI GRP'!AG$39=0,0,'VEZI GRP'!AG$39))</f>
        <v/>
      </c>
      <c r="I32" s="8">
        <f>IF(IF('VEZI GRP'!AH37=0,0,'VEZI GRP'!AH37)+IF('VEZI GRP'!AH$39=0,0,'VEZI GRP'!AH$39)=0,"",IF('VEZI GRP'!AH37=0,0,'VEZI GRP'!AH37)+IF('VEZI GRP'!AH$39=0,0,'VEZI GRP'!AH$39))</f>
        <v/>
      </c>
      <c r="J32" s="8">
        <f>IF(IF('VEZI GRP'!AI37=0,0,'VEZI GRP'!AI37)+IF('VEZI GRP'!AI$39=0,0,'VEZI GRP'!AI$39)=0,"",IF('VEZI GRP'!AI37=0,0,'VEZI GRP'!AI37)+IF('VEZI GRP'!AI$39=0,0,'VEZI GRP'!AI$39))</f>
        <v/>
      </c>
      <c r="K32" s="8">
        <f>IF(IF('VEZI GRP'!AJ37=0,0,'VEZI GRP'!AJ37)+IF('VEZI GRP'!AJ$39=0,0,'VEZI GRP'!AJ$39)=0,"",IF('VEZI GRP'!AJ37=0,0,'VEZI GRP'!AJ37)+IF('VEZI GRP'!AJ$39=0,0,'VEZI GRP'!AJ$39))</f>
        <v/>
      </c>
      <c r="L32" s="8">
        <f>IF(IF('VEZI GRP'!AK37=0,0,'VEZI GRP'!AK37)+IF('VEZI GRP'!AK$39=0,0,'VEZI GRP'!AK$39)=0,"",IF('VEZI GRP'!AK37=0,0,'VEZI GRP'!AK37)+IF('VEZI GRP'!AK$39=0,0,'VEZI GRP'!AK$39))</f>
        <v/>
      </c>
      <c r="M32" s="8">
        <f>IF(IF('VEZI GRP'!AL37=0,0,'VEZI GRP'!AL37)+IF('VEZI GRP'!AL$39=0,0,'VEZI GRP'!AL$39)=0,"",IF('VEZI GRP'!AL37=0,0,'VEZI GRP'!AL37)+IF('VEZI GRP'!AL$39=0,0,'VEZI GRP'!AL$39))</f>
        <v/>
      </c>
      <c r="N32" s="8">
        <f>IF(IF('VEZI GRP'!AM37=0,0,'VEZI GRP'!AM37)+IF('VEZI GRP'!AM$39=0,0,'VEZI GRP'!AM$39)=0,"",IF('VEZI GRP'!AM37=0,0,'VEZI GRP'!AM37)+IF('VEZI GRP'!AM$39=0,0,'VEZI GRP'!AM$39))</f>
        <v/>
      </c>
      <c r="O32" s="8">
        <f>IF(IF('VEZI GRP'!AN37=0,0,'VEZI GRP'!AN37)+IF('VEZI GRP'!AN$39=0,0,'VEZI GRP'!AN$39)=0,"",IF('VEZI GRP'!AN37=0,0,'VEZI GRP'!AN37)+IF('VEZI GRP'!AN$39=0,0,'VEZI GRP'!AN$39))</f>
        <v/>
      </c>
      <c r="P32" s="426">
        <f>SUM(C32:O32)</f>
        <v/>
      </c>
      <c r="Q32" s="427">
        <f>P32*'VEZI GRP'!Y37</f>
        <v/>
      </c>
      <c r="R32" s="472">
        <f>P32*'VEZI GRP'!U37</f>
        <v/>
      </c>
    </row>
    <row r="33" ht="23" customHeight="1">
      <c r="A33" s="417">
        <f>'VEZI GRP'!D38</f>
        <v/>
      </c>
      <c r="B33" s="418">
        <f>'VEZI GRP'!E38</f>
        <v/>
      </c>
      <c r="C33" s="8">
        <f>IF(IF('VEZI GRP'!AB38=0,0,'VEZI GRP'!AB38)+IF('VEZI GRP'!AB$39=0,0,'VEZI GRP'!AB$39)=0,"",IF('VEZI GRP'!AB38=0,0,'VEZI GRP'!AB38)+IF('VEZI GRP'!AB$39=0,0,'VEZI GRP'!AB$39))</f>
        <v/>
      </c>
      <c r="D33" s="8">
        <f>IF(IF('VEZI GRP'!AC38=0,0,'VEZI GRP'!AC38)+IF('VEZI GRP'!AC$39=0,0,'VEZI GRP'!AC$39)=0,"",IF('VEZI GRP'!AC38=0,0,'VEZI GRP'!AC38)+IF('VEZI GRP'!AC$39=0,0,'VEZI GRP'!AC$39))</f>
        <v/>
      </c>
      <c r="E33" s="8">
        <f>IF(IF('VEZI GRP'!AD38=0,0,'VEZI GRP'!AD38)+IF('VEZI GRP'!AD$39=0,0,'VEZI GRP'!AD$39)=0,"",IF('VEZI GRP'!AD38=0,0,'VEZI GRP'!AD38)+IF('VEZI GRP'!AD$39=0,0,'VEZI GRP'!AD$39))</f>
        <v/>
      </c>
      <c r="F33" s="8">
        <f>IF(IF('VEZI GRP'!AE38=0,0,'VEZI GRP'!AE38)+IF('VEZI GRP'!AE$39=0,0,'VEZI GRP'!AE$39)=0,"",IF('VEZI GRP'!AE38=0,0,'VEZI GRP'!AE38)+IF('VEZI GRP'!AE$39=0,0,'VEZI GRP'!AE$39))</f>
        <v/>
      </c>
      <c r="G33" s="8">
        <f>IF(IF('VEZI GRP'!AF38=0,0,'VEZI GRP'!AF38)+IF('VEZI GRP'!AF$39=0,0,'VEZI GRP'!AF$39)=0,"",IF('VEZI GRP'!AF38=0,0,'VEZI GRP'!AF38)+IF('VEZI GRP'!AF$39=0,0,'VEZI GRP'!AF$39))</f>
        <v/>
      </c>
      <c r="H33" s="8">
        <f>IF(IF('VEZI GRP'!AG38=0,0,'VEZI GRP'!AG38)+IF('VEZI GRP'!AG$39=0,0,'VEZI GRP'!AG$39)=0,"",IF('VEZI GRP'!AG38=0,0,'VEZI GRP'!AG38)+IF('VEZI GRP'!AG$39=0,0,'VEZI GRP'!AG$39))</f>
        <v/>
      </c>
      <c r="I33" s="8">
        <f>IF(IF('VEZI GRP'!AH38=0,0,'VEZI GRP'!AH38)+IF('VEZI GRP'!AH$39=0,0,'VEZI GRP'!AH$39)=0,"",IF('VEZI GRP'!AH38=0,0,'VEZI GRP'!AH38)+IF('VEZI GRP'!AH$39=0,0,'VEZI GRP'!AH$39))</f>
        <v/>
      </c>
      <c r="J33" s="8">
        <f>IF(IF('VEZI GRP'!AI38=0,0,'VEZI GRP'!AI38)+IF('VEZI GRP'!AI$39=0,0,'VEZI GRP'!AI$39)=0,"",IF('VEZI GRP'!AI38=0,0,'VEZI GRP'!AI38)+IF('VEZI GRP'!AI$39=0,0,'VEZI GRP'!AI$39))</f>
        <v/>
      </c>
      <c r="K33" s="8">
        <f>IF(IF('VEZI GRP'!AJ38=0,0,'VEZI GRP'!AJ38)+IF('VEZI GRP'!AJ$39=0,0,'VEZI GRP'!AJ$39)=0,"",IF('VEZI GRP'!AJ38=0,0,'VEZI GRP'!AJ38)+IF('VEZI GRP'!AJ$39=0,0,'VEZI GRP'!AJ$39))</f>
        <v/>
      </c>
      <c r="L33" s="8">
        <f>IF(IF('VEZI GRP'!AK38=0,0,'VEZI GRP'!AK38)+IF('VEZI GRP'!AK$39=0,0,'VEZI GRP'!AK$39)=0,"",IF('VEZI GRP'!AK38=0,0,'VEZI GRP'!AK38)+IF('VEZI GRP'!AK$39=0,0,'VEZI GRP'!AK$39))</f>
        <v/>
      </c>
      <c r="M33" s="8">
        <f>IF(IF('VEZI GRP'!AL38=0,0,'VEZI GRP'!AL38)+IF('VEZI GRP'!AL$39=0,0,'VEZI GRP'!AL$39)=0,"",IF('VEZI GRP'!AL38=0,0,'VEZI GRP'!AL38)+IF('VEZI GRP'!AL$39=0,0,'VEZI GRP'!AL$39))</f>
        <v/>
      </c>
      <c r="N33" s="8">
        <f>IF(IF('VEZI GRP'!AM38=0,0,'VEZI GRP'!AM38)+IF('VEZI GRP'!AM$39=0,0,'VEZI GRP'!AM$39)=0,"",IF('VEZI GRP'!AM38=0,0,'VEZI GRP'!AM38)+IF('VEZI GRP'!AM$39=0,0,'VEZI GRP'!AM$39))</f>
        <v/>
      </c>
      <c r="O33" s="8">
        <f>IF(IF('VEZI GRP'!AN38=0,0,'VEZI GRP'!AN38)+IF('VEZI GRP'!AN$39=0,0,'VEZI GRP'!AN$39)=0,"",IF('VEZI GRP'!AN38=0,0,'VEZI GRP'!AN38)+IF('VEZI GRP'!AN$39=0,0,'VEZI GRP'!AN$39))</f>
        <v/>
      </c>
      <c r="P33" s="426">
        <f>SUM(C33:O33)</f>
        <v/>
      </c>
      <c r="Q33" s="427">
        <f>P33*'VEZI GRP'!Y38</f>
        <v/>
      </c>
      <c r="R33" s="472">
        <f>P33*'VEZI GRP'!U38</f>
        <v/>
      </c>
    </row>
    <row r="34" ht="23" customHeight="1">
      <c r="A34" s="417" t="n"/>
      <c r="B34" s="418" t="n"/>
      <c r="C34" s="8" t="n"/>
      <c r="D34" s="8" t="n"/>
      <c r="E34" s="8" t="n"/>
      <c r="F34" s="8" t="n"/>
      <c r="G34" s="8" t="n"/>
      <c r="H34" s="8" t="n"/>
      <c r="I34" s="8" t="n"/>
      <c r="J34" s="8" t="n"/>
      <c r="K34" s="8" t="n"/>
      <c r="L34" s="8" t="n"/>
      <c r="M34" s="8" t="n"/>
      <c r="N34" s="8" t="n"/>
      <c r="O34" s="414" t="n"/>
      <c r="P34" s="426" t="n"/>
      <c r="Q34" s="427" t="n"/>
      <c r="R34" s="428" t="n"/>
    </row>
    <row r="35" ht="23" customHeight="1">
      <c r="A35" s="417" t="n"/>
      <c r="B35" s="418" t="n"/>
      <c r="C35" s="8" t="n"/>
      <c r="D35" s="8" t="n"/>
      <c r="E35" s="8" t="n"/>
      <c r="F35" s="8" t="n"/>
      <c r="G35" s="8" t="n"/>
      <c r="H35" s="8" t="n"/>
      <c r="I35" s="8" t="n"/>
      <c r="J35" s="8" t="n"/>
      <c r="K35" s="8" t="n"/>
      <c r="L35" s="8" t="n"/>
      <c r="M35" s="8" t="n"/>
      <c r="N35" s="8" t="n"/>
      <c r="O35" s="414" t="n"/>
      <c r="P35" s="426" t="n"/>
      <c r="Q35" s="427" t="n"/>
      <c r="R35" s="428" t="n"/>
    </row>
    <row r="36" ht="23" customHeight="1">
      <c r="A36" s="417">
        <f>'VEZI GRP'!D41</f>
        <v/>
      </c>
      <c r="B36" s="418">
        <f>'VEZI GRP'!E41</f>
        <v/>
      </c>
      <c r="C36" s="8">
        <f>IF(IF('VEZI GRP'!AB41=0,0,'VEZI GRP'!AB41)+IF('VEZI GRP'!AB$51=0,0,'VEZI GRP'!AB$51)=0,"",IF('VEZI GRP'!AB41=0,0,'VEZI GRP'!AB41)+IF('VEZI GRP'!AB$51=0,0,'VEZI GRP'!AB$51))</f>
        <v/>
      </c>
      <c r="D36" s="8">
        <f>IF(IF('VEZI GRP'!AC41=0,0,'VEZI GRP'!AC41)+IF('VEZI GRP'!AC$51=0,0,'VEZI GRP'!AC$51)=0,"",IF('VEZI GRP'!AC41=0,0,'VEZI GRP'!AC41)+IF('VEZI GRP'!AC$51=0,0,'VEZI GRP'!AC$51))</f>
        <v/>
      </c>
      <c r="E36" s="8">
        <f>IF(IF('VEZI GRP'!AD41=0,0,'VEZI GRP'!AD41)+IF('VEZI GRP'!AD$51=0,0,'VEZI GRP'!AD$51)=0,"",IF('VEZI GRP'!AD41=0,0,'VEZI GRP'!AD41)+IF('VEZI GRP'!AD$51=0,0,'VEZI GRP'!AD$51))</f>
        <v/>
      </c>
      <c r="F36" s="8">
        <f>IF(IF('VEZI GRP'!AE41=0,0,'VEZI GRP'!AE41)+IF('VEZI GRP'!AE$51=0,0,'VEZI GRP'!AE$51)=0,"",IF('VEZI GRP'!AE41=0,0,'VEZI GRP'!AE41)+IF('VEZI GRP'!AE$51=0,0,'VEZI GRP'!AE$51))</f>
        <v/>
      </c>
      <c r="G36" s="8">
        <f>IF(IF('VEZI GRP'!AF41=0,0,'VEZI GRP'!AF41)+IF('VEZI GRP'!AF$51=0,0,'VEZI GRP'!AF$51)=0,"",IF('VEZI GRP'!AF41=0,0,'VEZI GRP'!AF41)+IF('VEZI GRP'!AF$51=0,0,'VEZI GRP'!AF$51))</f>
        <v/>
      </c>
      <c r="H36" s="8">
        <f>IF(IF('VEZI GRP'!AG41=0,0,'VEZI GRP'!AG41)+IF('VEZI GRP'!AG$51=0,0,'VEZI GRP'!AG$51)=0,"",IF('VEZI GRP'!AG41=0,0,'VEZI GRP'!AG41)+IF('VEZI GRP'!AG$51=0,0,'VEZI GRP'!AG$51))</f>
        <v/>
      </c>
      <c r="I36" s="8">
        <f>IF(IF('VEZI GRP'!AH41=0,0,'VEZI GRP'!AH41)+IF('VEZI GRP'!AH$51=0,0,'VEZI GRP'!AH$51)=0,"",IF('VEZI GRP'!AH41=0,0,'VEZI GRP'!AH41)+IF('VEZI GRP'!AH$51=0,0,'VEZI GRP'!AH$51))</f>
        <v/>
      </c>
      <c r="J36" s="8">
        <f>IF(IF('VEZI GRP'!AI41=0,0,'VEZI GRP'!AI41)+IF('VEZI GRP'!AI$51=0,0,'VEZI GRP'!AI$51)=0,"",IF('VEZI GRP'!AI41=0,0,'VEZI GRP'!AI41)+IF('VEZI GRP'!AI$51=0,0,'VEZI GRP'!AI$51))</f>
        <v/>
      </c>
      <c r="K36" s="8">
        <f>IF(IF('VEZI GRP'!AJ41=0,0,'VEZI GRP'!AJ41)+IF('VEZI GRP'!AJ$51=0,0,'VEZI GRP'!AJ$51)=0,"",IF('VEZI GRP'!AJ41=0,0,'VEZI GRP'!AJ41)+IF('VEZI GRP'!AJ$51=0,0,'VEZI GRP'!AJ$51))</f>
        <v/>
      </c>
      <c r="L36" s="8">
        <f>IF(IF('VEZI GRP'!AK41=0,0,'VEZI GRP'!AK41)+IF('VEZI GRP'!AK$51=0,0,'VEZI GRP'!AK$51)=0,"",IF('VEZI GRP'!AK41=0,0,'VEZI GRP'!AK41)+IF('VEZI GRP'!AK$51=0,0,'VEZI GRP'!AK$51))</f>
        <v/>
      </c>
      <c r="M36" s="8">
        <f>IF(IF('VEZI GRP'!AL41=0,0,'VEZI GRP'!AL41)+IF('VEZI GRP'!AL$51=0,0,'VEZI GRP'!AL$51)=0,"",IF('VEZI GRP'!AL41=0,0,'VEZI GRP'!AL41)+IF('VEZI GRP'!AL$51=0,0,'VEZI GRP'!AL$51))</f>
        <v/>
      </c>
      <c r="N36" s="8">
        <f>IF(IF('VEZI GRP'!AM41=0,0,'VEZI GRP'!AM41)+IF('VEZI GRP'!AM$51=0,0,'VEZI GRP'!AM$51)=0,"",IF('VEZI GRP'!AM41=0,0,'VEZI GRP'!AM41)+IF('VEZI GRP'!AM$51=0,0,'VEZI GRP'!AM$51))</f>
        <v/>
      </c>
      <c r="O36" s="8">
        <f>IF(IF('VEZI GRP'!AN41=0,0,'VEZI GRP'!AN41)+IF('VEZI GRP'!AN$51=0,0,'VEZI GRP'!AN$51)=0,"",IF('VEZI GRP'!AN41=0,0,'VEZI GRP'!AN41)+IF('VEZI GRP'!AN$51=0,0,'VEZI GRP'!AN$51))</f>
        <v/>
      </c>
      <c r="P36" s="426">
        <f>SUM(C36:O36)</f>
        <v/>
      </c>
      <c r="Q36" s="427">
        <f>P36*'VEZI GRP'!Y41</f>
        <v/>
      </c>
      <c r="R36" s="472">
        <f>P36*'VEZI GRP'!U41</f>
        <v/>
      </c>
    </row>
    <row r="37" ht="23" customHeight="1">
      <c r="A37" s="417">
        <f>'VEZI GRP'!D42</f>
        <v/>
      </c>
      <c r="B37" s="418">
        <f>'VEZI GRP'!E42</f>
        <v/>
      </c>
      <c r="C37" s="8">
        <f>IF(IF('VEZI GRP'!AB42=0,0,'VEZI GRP'!AB42)+IF('VEZI GRP'!AB$51=0,0,'VEZI GRP'!AB$51)=0,"",IF('VEZI GRP'!AB42=0,0,'VEZI GRP'!AB42)+IF('VEZI GRP'!AB$51=0,0,'VEZI GRP'!AB$51))</f>
        <v/>
      </c>
      <c r="D37" s="8">
        <f>IF(IF('VEZI GRP'!AC42=0,0,'VEZI GRP'!AC42)+IF('VEZI GRP'!AC$51=0,0,'VEZI GRP'!AC$51)=0,"",IF('VEZI GRP'!AC42=0,0,'VEZI GRP'!AC42)+IF('VEZI GRP'!AC$51=0,0,'VEZI GRP'!AC$51))</f>
        <v/>
      </c>
      <c r="E37" s="8">
        <f>IF(IF('VEZI GRP'!AD42=0,0,'VEZI GRP'!AD42)+IF('VEZI GRP'!AD$51=0,0,'VEZI GRP'!AD$51)=0,"",IF('VEZI GRP'!AD42=0,0,'VEZI GRP'!AD42)+IF('VEZI GRP'!AD$51=0,0,'VEZI GRP'!AD$51))</f>
        <v/>
      </c>
      <c r="F37" s="8">
        <f>IF(IF('VEZI GRP'!AE42=0,0,'VEZI GRP'!AE42)+IF('VEZI GRP'!AE$51=0,0,'VEZI GRP'!AE$51)=0,"",IF('VEZI GRP'!AE42=0,0,'VEZI GRP'!AE42)+IF('VEZI GRP'!AE$51=0,0,'VEZI GRP'!AE$51))</f>
        <v/>
      </c>
      <c r="G37" s="8">
        <f>IF(IF('VEZI GRP'!AF42=0,0,'VEZI GRP'!AF42)+IF('VEZI GRP'!AF$51=0,0,'VEZI GRP'!AF$51)=0,"",IF('VEZI GRP'!AF42=0,0,'VEZI GRP'!AF42)+IF('VEZI GRP'!AF$51=0,0,'VEZI GRP'!AF$51))</f>
        <v/>
      </c>
      <c r="H37" s="8">
        <f>IF(IF('VEZI GRP'!AG42=0,0,'VEZI GRP'!AG42)+IF('VEZI GRP'!AG$51=0,0,'VEZI GRP'!AG$51)=0,"",IF('VEZI GRP'!AG42=0,0,'VEZI GRP'!AG42)+IF('VEZI GRP'!AG$51=0,0,'VEZI GRP'!AG$51))</f>
        <v/>
      </c>
      <c r="I37" s="8">
        <f>IF(IF('VEZI GRP'!AH42=0,0,'VEZI GRP'!AH42)+IF('VEZI GRP'!AH$51=0,0,'VEZI GRP'!AH$51)=0,"",IF('VEZI GRP'!AH42=0,0,'VEZI GRP'!AH42)+IF('VEZI GRP'!AH$51=0,0,'VEZI GRP'!AH$51))</f>
        <v/>
      </c>
      <c r="J37" s="8">
        <f>IF(IF('VEZI GRP'!AI42=0,0,'VEZI GRP'!AI42)+IF('VEZI GRP'!AI$51=0,0,'VEZI GRP'!AI$51)=0,"",IF('VEZI GRP'!AI42=0,0,'VEZI GRP'!AI42)+IF('VEZI GRP'!AI$51=0,0,'VEZI GRP'!AI$51))</f>
        <v/>
      </c>
      <c r="K37" s="8">
        <f>IF(IF('VEZI GRP'!AJ42=0,0,'VEZI GRP'!AJ42)+IF('VEZI GRP'!AJ$51=0,0,'VEZI GRP'!AJ$51)=0,"",IF('VEZI GRP'!AJ42=0,0,'VEZI GRP'!AJ42)+IF('VEZI GRP'!AJ$51=0,0,'VEZI GRP'!AJ$51))</f>
        <v/>
      </c>
      <c r="L37" s="8">
        <f>IF(IF('VEZI GRP'!AK42=0,0,'VEZI GRP'!AK42)+IF('VEZI GRP'!AK$51=0,0,'VEZI GRP'!AK$51)=0,"",IF('VEZI GRP'!AK42=0,0,'VEZI GRP'!AK42)+IF('VEZI GRP'!AK$51=0,0,'VEZI GRP'!AK$51))</f>
        <v/>
      </c>
      <c r="M37" s="8">
        <f>IF(IF('VEZI GRP'!AL42=0,0,'VEZI GRP'!AL42)+IF('VEZI GRP'!AL$51=0,0,'VEZI GRP'!AL$51)=0,"",IF('VEZI GRP'!AL42=0,0,'VEZI GRP'!AL42)+IF('VEZI GRP'!AL$51=0,0,'VEZI GRP'!AL$51))</f>
        <v/>
      </c>
      <c r="N37" s="8">
        <f>IF(IF('VEZI GRP'!AM42=0,0,'VEZI GRP'!AM42)+IF('VEZI GRP'!AM$51=0,0,'VEZI GRP'!AM$51)=0,"",IF('VEZI GRP'!AM42=0,0,'VEZI GRP'!AM42)+IF('VEZI GRP'!AM$51=0,0,'VEZI GRP'!AM$51))</f>
        <v/>
      </c>
      <c r="O37" s="8">
        <f>IF(IF('VEZI GRP'!AN42=0,0,'VEZI GRP'!AN42)+IF('VEZI GRP'!AN$51=0,0,'VEZI GRP'!AN$51)=0,"",IF('VEZI GRP'!AN42=0,0,'VEZI GRP'!AN42)+IF('VEZI GRP'!AN$51=0,0,'VEZI GRP'!AN$51))</f>
        <v/>
      </c>
      <c r="P37" s="426">
        <f>SUM(C37:O37)</f>
        <v/>
      </c>
      <c r="Q37" s="427">
        <f>P37*'VEZI GRP'!Y42</f>
        <v/>
      </c>
      <c r="R37" s="472">
        <f>P37*'VEZI GRP'!U42</f>
        <v/>
      </c>
    </row>
    <row r="38" ht="23" customHeight="1">
      <c r="A38" s="417">
        <f>'VEZI GRP'!D43</f>
        <v/>
      </c>
      <c r="B38" s="418">
        <f>'VEZI GRP'!E43</f>
        <v/>
      </c>
      <c r="C38" s="8">
        <f>IF(IF('VEZI GRP'!AB43=0,0,'VEZI GRP'!AB43)+IF('VEZI GRP'!AB$51=0,0,'VEZI GRP'!AB$51)=0,"",IF('VEZI GRP'!AB43=0,0,'VEZI GRP'!AB43)+IF('VEZI GRP'!AB$51=0,0,'VEZI GRP'!AB$51))</f>
        <v/>
      </c>
      <c r="D38" s="8">
        <f>IF(IF('VEZI GRP'!AC43=0,0,'VEZI GRP'!AC43)+IF('VEZI GRP'!AC$51=0,0,'VEZI GRP'!AC$51)=0,"",IF('VEZI GRP'!AC43=0,0,'VEZI GRP'!AC43)+IF('VEZI GRP'!AC$51=0,0,'VEZI GRP'!AC$51))</f>
        <v/>
      </c>
      <c r="E38" s="8">
        <f>IF(IF('VEZI GRP'!AD43=0,0,'VEZI GRP'!AD43)+IF('VEZI GRP'!AD$51=0,0,'VEZI GRP'!AD$51)=0,"",IF('VEZI GRP'!AD43=0,0,'VEZI GRP'!AD43)+IF('VEZI GRP'!AD$51=0,0,'VEZI GRP'!AD$51))</f>
        <v/>
      </c>
      <c r="F38" s="8">
        <f>IF(IF('VEZI GRP'!AE43=0,0,'VEZI GRP'!AE43)+IF('VEZI GRP'!AE$51=0,0,'VEZI GRP'!AE$51)=0,"",IF('VEZI GRP'!AE43=0,0,'VEZI GRP'!AE43)+IF('VEZI GRP'!AE$51=0,0,'VEZI GRP'!AE$51))</f>
        <v/>
      </c>
      <c r="G38" s="8">
        <f>IF(IF('VEZI GRP'!AF43=0,0,'VEZI GRP'!AF43)+IF('VEZI GRP'!AF$51=0,0,'VEZI GRP'!AF$51)=0,"",IF('VEZI GRP'!AF43=0,0,'VEZI GRP'!AF43)+IF('VEZI GRP'!AF$51=0,0,'VEZI GRP'!AF$51))</f>
        <v/>
      </c>
      <c r="H38" s="8">
        <f>IF(IF('VEZI GRP'!AG43=0,0,'VEZI GRP'!AG43)+IF('VEZI GRP'!AG$51=0,0,'VEZI GRP'!AG$51)=0,"",IF('VEZI GRP'!AG43=0,0,'VEZI GRP'!AG43)+IF('VEZI GRP'!AG$51=0,0,'VEZI GRP'!AG$51))</f>
        <v/>
      </c>
      <c r="I38" s="8">
        <f>IF(IF('VEZI GRP'!AH43=0,0,'VEZI GRP'!AH43)+IF('VEZI GRP'!AH$51=0,0,'VEZI GRP'!AH$51)=0,"",IF('VEZI GRP'!AH43=0,0,'VEZI GRP'!AH43)+IF('VEZI GRP'!AH$51=0,0,'VEZI GRP'!AH$51))</f>
        <v/>
      </c>
      <c r="J38" s="8">
        <f>IF(IF('VEZI GRP'!AI43=0,0,'VEZI GRP'!AI43)+IF('VEZI GRP'!AI$51=0,0,'VEZI GRP'!AI$51)=0,"",IF('VEZI GRP'!AI43=0,0,'VEZI GRP'!AI43)+IF('VEZI GRP'!AI$51=0,0,'VEZI GRP'!AI$51))</f>
        <v/>
      </c>
      <c r="K38" s="8">
        <f>IF(IF('VEZI GRP'!AJ43=0,0,'VEZI GRP'!AJ43)+IF('VEZI GRP'!AJ$51=0,0,'VEZI GRP'!AJ$51)=0,"",IF('VEZI GRP'!AJ43=0,0,'VEZI GRP'!AJ43)+IF('VEZI GRP'!AJ$51=0,0,'VEZI GRP'!AJ$51))</f>
        <v/>
      </c>
      <c r="L38" s="8">
        <f>IF(IF('VEZI GRP'!AK43=0,0,'VEZI GRP'!AK43)+IF('VEZI GRP'!AK$51=0,0,'VEZI GRP'!AK$51)=0,"",IF('VEZI GRP'!AK43=0,0,'VEZI GRP'!AK43)+IF('VEZI GRP'!AK$51=0,0,'VEZI GRP'!AK$51))</f>
        <v/>
      </c>
      <c r="M38" s="8">
        <f>IF(IF('VEZI GRP'!AL43=0,0,'VEZI GRP'!AL43)+IF('VEZI GRP'!AL$51=0,0,'VEZI GRP'!AL$51)=0,"",IF('VEZI GRP'!AL43=0,0,'VEZI GRP'!AL43)+IF('VEZI GRP'!AL$51=0,0,'VEZI GRP'!AL$51))</f>
        <v/>
      </c>
      <c r="N38" s="8">
        <f>IF(IF('VEZI GRP'!AM43=0,0,'VEZI GRP'!AM43)+IF('VEZI GRP'!AM$51=0,0,'VEZI GRP'!AM$51)=0,"",IF('VEZI GRP'!AM43=0,0,'VEZI GRP'!AM43)+IF('VEZI GRP'!AM$51=0,0,'VEZI GRP'!AM$51))</f>
        <v/>
      </c>
      <c r="O38" s="8">
        <f>IF(IF('VEZI GRP'!AN43=0,0,'VEZI GRP'!AN43)+IF('VEZI GRP'!AN$51=0,0,'VEZI GRP'!AN$51)=0,"",IF('VEZI GRP'!AN43=0,0,'VEZI GRP'!AN43)+IF('VEZI GRP'!AN$51=0,0,'VEZI GRP'!AN$51))</f>
        <v/>
      </c>
      <c r="P38" s="426">
        <f>SUM(C38:O38)</f>
        <v/>
      </c>
      <c r="Q38" s="427">
        <f>P38*'VEZI GRP'!Y43</f>
        <v/>
      </c>
      <c r="R38" s="472">
        <f>P38*'VEZI GRP'!U43</f>
        <v/>
      </c>
    </row>
    <row r="39" ht="23" customHeight="1">
      <c r="A39" s="417">
        <f>'VEZI GRP'!D44</f>
        <v/>
      </c>
      <c r="B39" s="418">
        <f>'VEZI GRP'!E44</f>
        <v/>
      </c>
      <c r="C39" s="8">
        <f>IF(IF('VEZI GRP'!AB44=0,0,'VEZI GRP'!AB44)+IF('VEZI GRP'!AB$51=0,0,'VEZI GRP'!AB$51)=0,"",IF('VEZI GRP'!AB44=0,0,'VEZI GRP'!AB44)+IF('VEZI GRP'!AB$51=0,0,'VEZI GRP'!AB$51))</f>
        <v/>
      </c>
      <c r="D39" s="8">
        <f>IF(IF('VEZI GRP'!AC44=0,0,'VEZI GRP'!AC44)+IF('VEZI GRP'!AC$51=0,0,'VEZI GRP'!AC$51)=0,"",IF('VEZI GRP'!AC44=0,0,'VEZI GRP'!AC44)+IF('VEZI GRP'!AC$51=0,0,'VEZI GRP'!AC$51))</f>
        <v/>
      </c>
      <c r="E39" s="8">
        <f>IF(IF('VEZI GRP'!AD44=0,0,'VEZI GRP'!AD44)+IF('VEZI GRP'!AD$51=0,0,'VEZI GRP'!AD$51)=0,"",IF('VEZI GRP'!AD44=0,0,'VEZI GRP'!AD44)+IF('VEZI GRP'!AD$51=0,0,'VEZI GRP'!AD$51))</f>
        <v/>
      </c>
      <c r="F39" s="8">
        <f>IF(IF('VEZI GRP'!AE44=0,0,'VEZI GRP'!AE44)+IF('VEZI GRP'!AE$51=0,0,'VEZI GRP'!AE$51)=0,"",IF('VEZI GRP'!AE44=0,0,'VEZI GRP'!AE44)+IF('VEZI GRP'!AE$51=0,0,'VEZI GRP'!AE$51))</f>
        <v/>
      </c>
      <c r="G39" s="8">
        <f>IF(IF('VEZI GRP'!AF44=0,0,'VEZI GRP'!AF44)+IF('VEZI GRP'!AF$51=0,0,'VEZI GRP'!AF$51)=0,"",IF('VEZI GRP'!AF44=0,0,'VEZI GRP'!AF44)+IF('VEZI GRP'!AF$51=0,0,'VEZI GRP'!AF$51))</f>
        <v/>
      </c>
      <c r="H39" s="8">
        <f>IF(IF('VEZI GRP'!AG44=0,0,'VEZI GRP'!AG44)+IF('VEZI GRP'!AG$51=0,0,'VEZI GRP'!AG$51)=0,"",IF('VEZI GRP'!AG44=0,0,'VEZI GRP'!AG44)+IF('VEZI GRP'!AG$51=0,0,'VEZI GRP'!AG$51))</f>
        <v/>
      </c>
      <c r="I39" s="8">
        <f>IF(IF('VEZI GRP'!AH44=0,0,'VEZI GRP'!AH44)+IF('VEZI GRP'!AH$51=0,0,'VEZI GRP'!AH$51)=0,"",IF('VEZI GRP'!AH44=0,0,'VEZI GRP'!AH44)+IF('VEZI GRP'!AH$51=0,0,'VEZI GRP'!AH$51))</f>
        <v/>
      </c>
      <c r="J39" s="8">
        <f>IF(IF('VEZI GRP'!AI44=0,0,'VEZI GRP'!AI44)+IF('VEZI GRP'!AI$51=0,0,'VEZI GRP'!AI$51)=0,"",IF('VEZI GRP'!AI44=0,0,'VEZI GRP'!AI44)+IF('VEZI GRP'!AI$51=0,0,'VEZI GRP'!AI$51))</f>
        <v/>
      </c>
      <c r="K39" s="8">
        <f>IF(IF('VEZI GRP'!AJ44=0,0,'VEZI GRP'!AJ44)+IF('VEZI GRP'!AJ$51=0,0,'VEZI GRP'!AJ$51)=0,"",IF('VEZI GRP'!AJ44=0,0,'VEZI GRP'!AJ44)+IF('VEZI GRP'!AJ$51=0,0,'VEZI GRP'!AJ$51))</f>
        <v/>
      </c>
      <c r="L39" s="8">
        <f>IF(IF('VEZI GRP'!AK44=0,0,'VEZI GRP'!AK44)+IF('VEZI GRP'!AK$51=0,0,'VEZI GRP'!AK$51)=0,"",IF('VEZI GRP'!AK44=0,0,'VEZI GRP'!AK44)+IF('VEZI GRP'!AK$51=0,0,'VEZI GRP'!AK$51))</f>
        <v/>
      </c>
      <c r="M39" s="8">
        <f>IF(IF('VEZI GRP'!AL44=0,0,'VEZI GRP'!AL44)+IF('VEZI GRP'!AL$51=0,0,'VEZI GRP'!AL$51)=0,"",IF('VEZI GRP'!AL44=0,0,'VEZI GRP'!AL44)+IF('VEZI GRP'!AL$51=0,0,'VEZI GRP'!AL$51))</f>
        <v/>
      </c>
      <c r="N39" s="8">
        <f>IF(IF('VEZI GRP'!AM44=0,0,'VEZI GRP'!AM44)+IF('VEZI GRP'!AM$51=0,0,'VEZI GRP'!AM$51)=0,"",IF('VEZI GRP'!AM44=0,0,'VEZI GRP'!AM44)+IF('VEZI GRP'!AM$51=0,0,'VEZI GRP'!AM$51))</f>
        <v/>
      </c>
      <c r="O39" s="8">
        <f>IF(IF('VEZI GRP'!AN44=0,0,'VEZI GRP'!AN44)+IF('VEZI GRP'!AN$51=0,0,'VEZI GRP'!AN$51)=0,"",IF('VEZI GRP'!AN44=0,0,'VEZI GRP'!AN44)+IF('VEZI GRP'!AN$51=0,0,'VEZI GRP'!AN$51))</f>
        <v/>
      </c>
      <c r="P39" s="426">
        <f>SUM(C39:O39)</f>
        <v/>
      </c>
      <c r="Q39" s="427">
        <f>P39*'VEZI GRP'!Y44</f>
        <v/>
      </c>
      <c r="R39" s="472">
        <f>P39*'VEZI GRP'!U44</f>
        <v/>
      </c>
    </row>
    <row r="40" ht="23" customHeight="1">
      <c r="A40" s="417">
        <f>'VEZI GRP'!D45</f>
        <v/>
      </c>
      <c r="B40" s="418">
        <f>'VEZI GRP'!E45</f>
        <v/>
      </c>
      <c r="C40" s="8">
        <f>IF(IF('VEZI GRP'!AB45=0,0,'VEZI GRP'!AB45)+IF('VEZI GRP'!AB$51=0,0,'VEZI GRP'!AB$51)=0,"",IF('VEZI GRP'!AB45=0,0,'VEZI GRP'!AB45)+IF('VEZI GRP'!AB$51=0,0,'VEZI GRP'!AB$51))</f>
        <v/>
      </c>
      <c r="D40" s="8">
        <f>IF(IF('VEZI GRP'!AC45=0,0,'VEZI GRP'!AC45)+IF('VEZI GRP'!AC$51=0,0,'VEZI GRP'!AC$51)=0,"",IF('VEZI GRP'!AC45=0,0,'VEZI GRP'!AC45)+IF('VEZI GRP'!AC$51=0,0,'VEZI GRP'!AC$51))</f>
        <v/>
      </c>
      <c r="E40" s="8">
        <f>IF(IF('VEZI GRP'!AD45=0,0,'VEZI GRP'!AD45)+IF('VEZI GRP'!AD$51=0,0,'VEZI GRP'!AD$51)=0,"",IF('VEZI GRP'!AD45=0,0,'VEZI GRP'!AD45)+IF('VEZI GRP'!AD$51=0,0,'VEZI GRP'!AD$51))</f>
        <v/>
      </c>
      <c r="F40" s="8">
        <f>IF(IF('VEZI GRP'!AE45=0,0,'VEZI GRP'!AE45)+IF('VEZI GRP'!AE$51=0,0,'VEZI GRP'!AE$51)=0,"",IF('VEZI GRP'!AE45=0,0,'VEZI GRP'!AE45)+IF('VEZI GRP'!AE$51=0,0,'VEZI GRP'!AE$51))</f>
        <v/>
      </c>
      <c r="G40" s="8">
        <f>IF(IF('VEZI GRP'!AF45=0,0,'VEZI GRP'!AF45)+IF('VEZI GRP'!AF$51=0,0,'VEZI GRP'!AF$51)=0,"",IF('VEZI GRP'!AF45=0,0,'VEZI GRP'!AF45)+IF('VEZI GRP'!AF$51=0,0,'VEZI GRP'!AF$51))</f>
        <v/>
      </c>
      <c r="H40" s="8">
        <f>IF(IF('VEZI GRP'!AG45=0,0,'VEZI GRP'!AG45)+IF('VEZI GRP'!AG$51=0,0,'VEZI GRP'!AG$51)=0,"",IF('VEZI GRP'!AG45=0,0,'VEZI GRP'!AG45)+IF('VEZI GRP'!AG$51=0,0,'VEZI GRP'!AG$51))</f>
        <v/>
      </c>
      <c r="I40" s="8">
        <f>IF(IF('VEZI GRP'!AH45=0,0,'VEZI GRP'!AH45)+IF('VEZI GRP'!AH$51=0,0,'VEZI GRP'!AH$51)=0,"",IF('VEZI GRP'!AH45=0,0,'VEZI GRP'!AH45)+IF('VEZI GRP'!AH$51=0,0,'VEZI GRP'!AH$51))</f>
        <v/>
      </c>
      <c r="J40" s="8">
        <f>IF(IF('VEZI GRP'!AI45=0,0,'VEZI GRP'!AI45)+IF('VEZI GRP'!AI$51=0,0,'VEZI GRP'!AI$51)=0,"",IF('VEZI GRP'!AI45=0,0,'VEZI GRP'!AI45)+IF('VEZI GRP'!AI$51=0,0,'VEZI GRP'!AI$51))</f>
        <v/>
      </c>
      <c r="K40" s="8">
        <f>IF(IF('VEZI GRP'!AJ45=0,0,'VEZI GRP'!AJ45)+IF('VEZI GRP'!AJ$51=0,0,'VEZI GRP'!AJ$51)=0,"",IF('VEZI GRP'!AJ45=0,0,'VEZI GRP'!AJ45)+IF('VEZI GRP'!AJ$51=0,0,'VEZI GRP'!AJ$51))</f>
        <v/>
      </c>
      <c r="L40" s="8">
        <f>IF(IF('VEZI GRP'!AK45=0,0,'VEZI GRP'!AK45)+IF('VEZI GRP'!AK$51=0,0,'VEZI GRP'!AK$51)=0,"",IF('VEZI GRP'!AK45=0,0,'VEZI GRP'!AK45)+IF('VEZI GRP'!AK$51=0,0,'VEZI GRP'!AK$51))</f>
        <v/>
      </c>
      <c r="M40" s="8">
        <f>IF(IF('VEZI GRP'!AL45=0,0,'VEZI GRP'!AL45)+IF('VEZI GRP'!AL$51=0,0,'VEZI GRP'!AL$51)=0,"",IF('VEZI GRP'!AL45=0,0,'VEZI GRP'!AL45)+IF('VEZI GRP'!AL$51=0,0,'VEZI GRP'!AL$51))</f>
        <v/>
      </c>
      <c r="N40" s="8">
        <f>IF(IF('VEZI GRP'!AM45=0,0,'VEZI GRP'!AM45)+IF('VEZI GRP'!AM$51=0,0,'VEZI GRP'!AM$51)=0,"",IF('VEZI GRP'!AM45=0,0,'VEZI GRP'!AM45)+IF('VEZI GRP'!AM$51=0,0,'VEZI GRP'!AM$51))</f>
        <v/>
      </c>
      <c r="O40" s="8">
        <f>IF(IF('VEZI GRP'!AN45=0,0,'VEZI GRP'!AN45)+IF('VEZI GRP'!AN$51=0,0,'VEZI GRP'!AN$51)=0,"",IF('VEZI GRP'!AN45=0,0,'VEZI GRP'!AN45)+IF('VEZI GRP'!AN$51=0,0,'VEZI GRP'!AN$51))</f>
        <v/>
      </c>
      <c r="P40" s="426">
        <f>SUM(C40:O40)</f>
        <v/>
      </c>
      <c r="Q40" s="427">
        <f>P40*'VEZI GRP'!Y45</f>
        <v/>
      </c>
      <c r="R40" s="472">
        <f>P40*'VEZI GRP'!U45</f>
        <v/>
      </c>
    </row>
    <row r="41" ht="23" customHeight="1">
      <c r="A41" s="417">
        <f>'VEZI GRP'!D46</f>
        <v/>
      </c>
      <c r="B41" s="418">
        <f>'VEZI GRP'!E46</f>
        <v/>
      </c>
      <c r="C41" s="8">
        <f>IF(IF('VEZI GRP'!AB46=0,0,'VEZI GRP'!AB46)+IF('VEZI GRP'!AB$51=0,0,'VEZI GRP'!AB$51)=0,"",IF('VEZI GRP'!AB46=0,0,'VEZI GRP'!AB46)+IF('VEZI GRP'!AB$51=0,0,'VEZI GRP'!AB$51))</f>
        <v/>
      </c>
      <c r="D41" s="8">
        <f>IF(IF('VEZI GRP'!AC46=0,0,'VEZI GRP'!AC46)+IF('VEZI GRP'!AC$51=0,0,'VEZI GRP'!AC$51)=0,"",IF('VEZI GRP'!AC46=0,0,'VEZI GRP'!AC46)+IF('VEZI GRP'!AC$51=0,0,'VEZI GRP'!AC$51))</f>
        <v/>
      </c>
      <c r="E41" s="8">
        <f>IF(IF('VEZI GRP'!AD46=0,0,'VEZI GRP'!AD46)+IF('VEZI GRP'!AD$51=0,0,'VEZI GRP'!AD$51)=0,"",IF('VEZI GRP'!AD46=0,0,'VEZI GRP'!AD46)+IF('VEZI GRP'!AD$51=0,0,'VEZI GRP'!AD$51))</f>
        <v/>
      </c>
      <c r="F41" s="8">
        <f>IF(IF('VEZI GRP'!AE46=0,0,'VEZI GRP'!AE46)+IF('VEZI GRP'!AE$51=0,0,'VEZI GRP'!AE$51)=0,"",IF('VEZI GRP'!AE46=0,0,'VEZI GRP'!AE46)+IF('VEZI GRP'!AE$51=0,0,'VEZI GRP'!AE$51))</f>
        <v/>
      </c>
      <c r="G41" s="8">
        <f>IF(IF('VEZI GRP'!AF46=0,0,'VEZI GRP'!AF46)+IF('VEZI GRP'!AF$51=0,0,'VEZI GRP'!AF$51)=0,"",IF('VEZI GRP'!AF46=0,0,'VEZI GRP'!AF46)+IF('VEZI GRP'!AF$51=0,0,'VEZI GRP'!AF$51))</f>
        <v/>
      </c>
      <c r="H41" s="8">
        <f>IF(IF('VEZI GRP'!AG46=0,0,'VEZI GRP'!AG46)+IF('VEZI GRP'!AG$51=0,0,'VEZI GRP'!AG$51)=0,"",IF('VEZI GRP'!AG46=0,0,'VEZI GRP'!AG46)+IF('VEZI GRP'!AG$51=0,0,'VEZI GRP'!AG$51))</f>
        <v/>
      </c>
      <c r="I41" s="8">
        <f>IF(IF('VEZI GRP'!AH46=0,0,'VEZI GRP'!AH46)+IF('VEZI GRP'!AH$51=0,0,'VEZI GRP'!AH$51)=0,"",IF('VEZI GRP'!AH46=0,0,'VEZI GRP'!AH46)+IF('VEZI GRP'!AH$51=0,0,'VEZI GRP'!AH$51))</f>
        <v/>
      </c>
      <c r="J41" s="8">
        <f>IF(IF('VEZI GRP'!AI46=0,0,'VEZI GRP'!AI46)+IF('VEZI GRP'!AI$51=0,0,'VEZI GRP'!AI$51)=0,"",IF('VEZI GRP'!AI46=0,0,'VEZI GRP'!AI46)+IF('VEZI GRP'!AI$51=0,0,'VEZI GRP'!AI$51))</f>
        <v/>
      </c>
      <c r="K41" s="8">
        <f>IF(IF('VEZI GRP'!AJ46=0,0,'VEZI GRP'!AJ46)+IF('VEZI GRP'!AJ$51=0,0,'VEZI GRP'!AJ$51)=0,"",IF('VEZI GRP'!AJ46=0,0,'VEZI GRP'!AJ46)+IF('VEZI GRP'!AJ$51=0,0,'VEZI GRP'!AJ$51))</f>
        <v/>
      </c>
      <c r="L41" s="8">
        <f>IF(IF('VEZI GRP'!AK46=0,0,'VEZI GRP'!AK46)+IF('VEZI GRP'!AK$51=0,0,'VEZI GRP'!AK$51)=0,"",IF('VEZI GRP'!AK46=0,0,'VEZI GRP'!AK46)+IF('VEZI GRP'!AK$51=0,0,'VEZI GRP'!AK$51))</f>
        <v/>
      </c>
      <c r="M41" s="8">
        <f>IF(IF('VEZI GRP'!AL46=0,0,'VEZI GRP'!AL46)+IF('VEZI GRP'!AL$51=0,0,'VEZI GRP'!AL$51)=0,"",IF('VEZI GRP'!AL46=0,0,'VEZI GRP'!AL46)+IF('VEZI GRP'!AL$51=0,0,'VEZI GRP'!AL$51))</f>
        <v/>
      </c>
      <c r="N41" s="8">
        <f>IF(IF('VEZI GRP'!AM46=0,0,'VEZI GRP'!AM46)+IF('VEZI GRP'!AM$51=0,0,'VEZI GRP'!AM$51)=0,"",IF('VEZI GRP'!AM46=0,0,'VEZI GRP'!AM46)+IF('VEZI GRP'!AM$51=0,0,'VEZI GRP'!AM$51))</f>
        <v/>
      </c>
      <c r="O41" s="8">
        <f>IF(IF('VEZI GRP'!AN46=0,0,'VEZI GRP'!AN46)+IF('VEZI GRP'!AN$51=0,0,'VEZI GRP'!AN$51)=0,"",IF('VEZI GRP'!AN46=0,0,'VEZI GRP'!AN46)+IF('VEZI GRP'!AN$51=0,0,'VEZI GRP'!AN$51))</f>
        <v/>
      </c>
      <c r="P41" s="426">
        <f>SUM(C41:O41)</f>
        <v/>
      </c>
      <c r="Q41" s="427">
        <f>P41*'VEZI GRP'!Y46</f>
        <v/>
      </c>
      <c r="R41" s="472">
        <f>P41*'VEZI GRP'!U46</f>
        <v/>
      </c>
    </row>
    <row r="42" ht="23" customHeight="1">
      <c r="A42" s="417">
        <f>'VEZI GRP'!D47</f>
        <v/>
      </c>
      <c r="B42" s="418">
        <f>'VEZI GRP'!E47</f>
        <v/>
      </c>
      <c r="C42" s="8">
        <f>IF(IF('VEZI GRP'!AB47=0,0,'VEZI GRP'!AB47)+IF('VEZI GRP'!AB$51=0,0,'VEZI GRP'!AB$51)=0,"",IF('VEZI GRP'!AB47=0,0,'VEZI GRP'!AB47)+IF('VEZI GRP'!AB$51=0,0,'VEZI GRP'!AB$51))</f>
        <v/>
      </c>
      <c r="D42" s="8">
        <f>IF(IF('VEZI GRP'!AC47=0,0,'VEZI GRP'!AC47)+IF('VEZI GRP'!AC$51=0,0,'VEZI GRP'!AC$51)=0,"",IF('VEZI GRP'!AC47=0,0,'VEZI GRP'!AC47)+IF('VEZI GRP'!AC$51=0,0,'VEZI GRP'!AC$51))</f>
        <v/>
      </c>
      <c r="E42" s="8">
        <f>IF(IF('VEZI GRP'!AD47=0,0,'VEZI GRP'!AD47)+IF('VEZI GRP'!AD$51=0,0,'VEZI GRP'!AD$51)=0,"",IF('VEZI GRP'!AD47=0,0,'VEZI GRP'!AD47)+IF('VEZI GRP'!AD$51=0,0,'VEZI GRP'!AD$51))</f>
        <v/>
      </c>
      <c r="F42" s="8">
        <f>IF(IF('VEZI GRP'!AE47=0,0,'VEZI GRP'!AE47)+IF('VEZI GRP'!AE$51=0,0,'VEZI GRP'!AE$51)=0,"",IF('VEZI GRP'!AE47=0,0,'VEZI GRP'!AE47)+IF('VEZI GRP'!AE$51=0,0,'VEZI GRP'!AE$51))</f>
        <v/>
      </c>
      <c r="G42" s="8">
        <f>IF(IF('VEZI GRP'!AF47=0,0,'VEZI GRP'!AF47)+IF('VEZI GRP'!AF$51=0,0,'VEZI GRP'!AF$51)=0,"",IF('VEZI GRP'!AF47=0,0,'VEZI GRP'!AF47)+IF('VEZI GRP'!AF$51=0,0,'VEZI GRP'!AF$51))</f>
        <v/>
      </c>
      <c r="H42" s="8">
        <f>IF(IF('VEZI GRP'!AG47=0,0,'VEZI GRP'!AG47)+IF('VEZI GRP'!AG$51=0,0,'VEZI GRP'!AG$51)=0,"",IF('VEZI GRP'!AG47=0,0,'VEZI GRP'!AG47)+IF('VEZI GRP'!AG$51=0,0,'VEZI GRP'!AG$51))</f>
        <v/>
      </c>
      <c r="I42" s="8">
        <f>IF(IF('VEZI GRP'!AH47=0,0,'VEZI GRP'!AH47)+IF('VEZI GRP'!AH$51=0,0,'VEZI GRP'!AH$51)=0,"",IF('VEZI GRP'!AH47=0,0,'VEZI GRP'!AH47)+IF('VEZI GRP'!AH$51=0,0,'VEZI GRP'!AH$51))</f>
        <v/>
      </c>
      <c r="J42" s="8">
        <f>IF(IF('VEZI GRP'!AI47=0,0,'VEZI GRP'!AI47)+IF('VEZI GRP'!AI$51=0,0,'VEZI GRP'!AI$51)=0,"",IF('VEZI GRP'!AI47=0,0,'VEZI GRP'!AI47)+IF('VEZI GRP'!AI$51=0,0,'VEZI GRP'!AI$51))</f>
        <v/>
      </c>
      <c r="K42" s="8">
        <f>IF(IF('VEZI GRP'!AJ47=0,0,'VEZI GRP'!AJ47)+IF('VEZI GRP'!AJ$51=0,0,'VEZI GRP'!AJ$51)=0,"",IF('VEZI GRP'!AJ47=0,0,'VEZI GRP'!AJ47)+IF('VEZI GRP'!AJ$51=0,0,'VEZI GRP'!AJ$51))</f>
        <v/>
      </c>
      <c r="L42" s="8">
        <f>IF(IF('VEZI GRP'!AK47=0,0,'VEZI GRP'!AK47)+IF('VEZI GRP'!AK$51=0,0,'VEZI GRP'!AK$51)=0,"",IF('VEZI GRP'!AK47=0,0,'VEZI GRP'!AK47)+IF('VEZI GRP'!AK$51=0,0,'VEZI GRP'!AK$51))</f>
        <v/>
      </c>
      <c r="M42" s="8">
        <f>IF(IF('VEZI GRP'!AL47=0,0,'VEZI GRP'!AL47)+IF('VEZI GRP'!AL$51=0,0,'VEZI GRP'!AL$51)=0,"",IF('VEZI GRP'!AL47=0,0,'VEZI GRP'!AL47)+IF('VEZI GRP'!AL$51=0,0,'VEZI GRP'!AL$51))</f>
        <v/>
      </c>
      <c r="N42" s="8">
        <f>IF(IF('VEZI GRP'!AM47=0,0,'VEZI GRP'!AM47)+IF('VEZI GRP'!AM$51=0,0,'VEZI GRP'!AM$51)=0,"",IF('VEZI GRP'!AM47=0,0,'VEZI GRP'!AM47)+IF('VEZI GRP'!AM$51=0,0,'VEZI GRP'!AM$51))</f>
        <v/>
      </c>
      <c r="O42" s="8">
        <f>IF(IF('VEZI GRP'!AN47=0,0,'VEZI GRP'!AN47)+IF('VEZI GRP'!AN$51=0,0,'VEZI GRP'!AN$51)=0,"",IF('VEZI GRP'!AN47=0,0,'VEZI GRP'!AN47)+IF('VEZI GRP'!AN$51=0,0,'VEZI GRP'!AN$51))</f>
        <v/>
      </c>
      <c r="P42" s="426">
        <f>SUM(C42:O42)</f>
        <v/>
      </c>
      <c r="Q42" s="427">
        <f>P42*'VEZI GRP'!Y47</f>
        <v/>
      </c>
      <c r="R42" s="472">
        <f>P42*'VEZI GRP'!U47</f>
        <v/>
      </c>
    </row>
    <row r="43" ht="23" customHeight="1">
      <c r="A43" s="417">
        <f>'VEZI GRP'!D48</f>
        <v/>
      </c>
      <c r="B43" s="418">
        <f>'VEZI GRP'!E48</f>
        <v/>
      </c>
      <c r="C43" s="8">
        <f>IF(IF('VEZI GRP'!AB48=0,0,'VEZI GRP'!AB48)+IF('VEZI GRP'!AB$51=0,0,'VEZI GRP'!AB$51)=0,"",IF('VEZI GRP'!AB48=0,0,'VEZI GRP'!AB48)+IF('VEZI GRP'!AB$51=0,0,'VEZI GRP'!AB$51))</f>
        <v/>
      </c>
      <c r="D43" s="8">
        <f>IF(IF('VEZI GRP'!AC48=0,0,'VEZI GRP'!AC48)+IF('VEZI GRP'!AC$51=0,0,'VEZI GRP'!AC$51)=0,"",IF('VEZI GRP'!AC48=0,0,'VEZI GRP'!AC48)+IF('VEZI GRP'!AC$51=0,0,'VEZI GRP'!AC$51))</f>
        <v/>
      </c>
      <c r="E43" s="8">
        <f>IF(IF('VEZI GRP'!AD48=0,0,'VEZI GRP'!AD48)+IF('VEZI GRP'!AD$51=0,0,'VEZI GRP'!AD$51)=0,"",IF('VEZI GRP'!AD48=0,0,'VEZI GRP'!AD48)+IF('VEZI GRP'!AD$51=0,0,'VEZI GRP'!AD$51))</f>
        <v/>
      </c>
      <c r="F43" s="8">
        <f>IF(IF('VEZI GRP'!AE48=0,0,'VEZI GRP'!AE48)+IF('VEZI GRP'!AE$51=0,0,'VEZI GRP'!AE$51)=0,"",IF('VEZI GRP'!AE48=0,0,'VEZI GRP'!AE48)+IF('VEZI GRP'!AE$51=0,0,'VEZI GRP'!AE$51))</f>
        <v/>
      </c>
      <c r="G43" s="8">
        <f>IF(IF('VEZI GRP'!AF48=0,0,'VEZI GRP'!AF48)+IF('VEZI GRP'!AF$51=0,0,'VEZI GRP'!AF$51)=0,"",IF('VEZI GRP'!AF48=0,0,'VEZI GRP'!AF48)+IF('VEZI GRP'!AF$51=0,0,'VEZI GRP'!AF$51))</f>
        <v/>
      </c>
      <c r="H43" s="8">
        <f>IF(IF('VEZI GRP'!AG48=0,0,'VEZI GRP'!AG48)+IF('VEZI GRP'!AG$51=0,0,'VEZI GRP'!AG$51)=0,"",IF('VEZI GRP'!AG48=0,0,'VEZI GRP'!AG48)+IF('VEZI GRP'!AG$51=0,0,'VEZI GRP'!AG$51))</f>
        <v/>
      </c>
      <c r="I43" s="8">
        <f>IF(IF('VEZI GRP'!AH48=0,0,'VEZI GRP'!AH48)+IF('VEZI GRP'!AH$51=0,0,'VEZI GRP'!AH$51)=0,"",IF('VEZI GRP'!AH48=0,0,'VEZI GRP'!AH48)+IF('VEZI GRP'!AH$51=0,0,'VEZI GRP'!AH$51))</f>
        <v/>
      </c>
      <c r="J43" s="8">
        <f>IF(IF('VEZI GRP'!AI48=0,0,'VEZI GRP'!AI48)+IF('VEZI GRP'!AI$51=0,0,'VEZI GRP'!AI$51)=0,"",IF('VEZI GRP'!AI48=0,0,'VEZI GRP'!AI48)+IF('VEZI GRP'!AI$51=0,0,'VEZI GRP'!AI$51))</f>
        <v/>
      </c>
      <c r="K43" s="8">
        <f>IF(IF('VEZI GRP'!AJ48=0,0,'VEZI GRP'!AJ48)+IF('VEZI GRP'!AJ$51=0,0,'VEZI GRP'!AJ$51)=0,"",IF('VEZI GRP'!AJ48=0,0,'VEZI GRP'!AJ48)+IF('VEZI GRP'!AJ$51=0,0,'VEZI GRP'!AJ$51))</f>
        <v/>
      </c>
      <c r="L43" s="8">
        <f>IF(IF('VEZI GRP'!AK48=0,0,'VEZI GRP'!AK48)+IF('VEZI GRP'!AK$51=0,0,'VEZI GRP'!AK$51)=0,"",IF('VEZI GRP'!AK48=0,0,'VEZI GRP'!AK48)+IF('VEZI GRP'!AK$51=0,0,'VEZI GRP'!AK$51))</f>
        <v/>
      </c>
      <c r="M43" s="8">
        <f>IF(IF('VEZI GRP'!AL48=0,0,'VEZI GRP'!AL48)+IF('VEZI GRP'!AL$51=0,0,'VEZI GRP'!AL$51)=0,"",IF('VEZI GRP'!AL48=0,0,'VEZI GRP'!AL48)+IF('VEZI GRP'!AL$51=0,0,'VEZI GRP'!AL$51))</f>
        <v/>
      </c>
      <c r="N43" s="8">
        <f>IF(IF('VEZI GRP'!AM48=0,0,'VEZI GRP'!AM48)+IF('VEZI GRP'!AM$51=0,0,'VEZI GRP'!AM$51)=0,"",IF('VEZI GRP'!AM48=0,0,'VEZI GRP'!AM48)+IF('VEZI GRP'!AM$51=0,0,'VEZI GRP'!AM$51))</f>
        <v/>
      </c>
      <c r="O43" s="8">
        <f>IF(IF('VEZI GRP'!AN48=0,0,'VEZI GRP'!AN48)+IF('VEZI GRP'!AN$51=0,0,'VEZI GRP'!AN$51)=0,"",IF('VEZI GRP'!AN48=0,0,'VEZI GRP'!AN48)+IF('VEZI GRP'!AN$51=0,0,'VEZI GRP'!AN$51))</f>
        <v/>
      </c>
      <c r="P43" s="426">
        <f>SUM(C43:O43)</f>
        <v/>
      </c>
      <c r="Q43" s="427">
        <f>P43*'VEZI GRP'!Y48</f>
        <v/>
      </c>
      <c r="R43" s="472">
        <f>P43*'VEZI GRP'!U48</f>
        <v/>
      </c>
    </row>
    <row r="44" ht="23" customHeight="1">
      <c r="A44" s="417">
        <f>'VEZI GRP'!D49</f>
        <v/>
      </c>
      <c r="B44" s="418">
        <f>'VEZI GRP'!E49</f>
        <v/>
      </c>
      <c r="C44" s="8">
        <f>IF(IF('VEZI GRP'!AB49=0,0,'VEZI GRP'!AB49)+IF('VEZI GRP'!AB$51=0,0,'VEZI GRP'!AB$51)=0,"",IF('VEZI GRP'!AB49=0,0,'VEZI GRP'!AB49)+IF('VEZI GRP'!AB$51=0,0,'VEZI GRP'!AB$51))</f>
        <v/>
      </c>
      <c r="D44" s="8">
        <f>IF(IF('VEZI GRP'!AC49=0,0,'VEZI GRP'!AC49)+IF('VEZI GRP'!AC$51=0,0,'VEZI GRP'!AC$51)=0,"",IF('VEZI GRP'!AC49=0,0,'VEZI GRP'!AC49)+IF('VEZI GRP'!AC$51=0,0,'VEZI GRP'!AC$51))</f>
        <v/>
      </c>
      <c r="E44" s="8">
        <f>IF(IF('VEZI GRP'!AD49=0,0,'VEZI GRP'!AD49)+IF('VEZI GRP'!AD$51=0,0,'VEZI GRP'!AD$51)=0,"",IF('VEZI GRP'!AD49=0,0,'VEZI GRP'!AD49)+IF('VEZI GRP'!AD$51=0,0,'VEZI GRP'!AD$51))</f>
        <v/>
      </c>
      <c r="F44" s="8">
        <f>IF(IF('VEZI GRP'!AE49=0,0,'VEZI GRP'!AE49)+IF('VEZI GRP'!AE$51=0,0,'VEZI GRP'!AE$51)=0,"",IF('VEZI GRP'!AE49=0,0,'VEZI GRP'!AE49)+IF('VEZI GRP'!AE$51=0,0,'VEZI GRP'!AE$51))</f>
        <v/>
      </c>
      <c r="G44" s="8">
        <f>IF(IF('VEZI GRP'!AF49=0,0,'VEZI GRP'!AF49)+IF('VEZI GRP'!AF$51=0,0,'VEZI GRP'!AF$51)=0,"",IF('VEZI GRP'!AF49=0,0,'VEZI GRP'!AF49)+IF('VEZI GRP'!AF$51=0,0,'VEZI GRP'!AF$51))</f>
        <v/>
      </c>
      <c r="H44" s="8">
        <f>IF(IF('VEZI GRP'!AG49=0,0,'VEZI GRP'!AG49)+IF('VEZI GRP'!AG$51=0,0,'VEZI GRP'!AG$51)=0,"",IF('VEZI GRP'!AG49=0,0,'VEZI GRP'!AG49)+IF('VEZI GRP'!AG$51=0,0,'VEZI GRP'!AG$51))</f>
        <v/>
      </c>
      <c r="I44" s="8">
        <f>IF(IF('VEZI GRP'!AH49=0,0,'VEZI GRP'!AH49)+IF('VEZI GRP'!AH$51=0,0,'VEZI GRP'!AH$51)=0,"",IF('VEZI GRP'!AH49=0,0,'VEZI GRP'!AH49)+IF('VEZI GRP'!AH$51=0,0,'VEZI GRP'!AH$51))</f>
        <v/>
      </c>
      <c r="J44" s="8">
        <f>IF(IF('VEZI GRP'!AI49=0,0,'VEZI GRP'!AI49)+IF('VEZI GRP'!AI$51=0,0,'VEZI GRP'!AI$51)=0,"",IF('VEZI GRP'!AI49=0,0,'VEZI GRP'!AI49)+IF('VEZI GRP'!AI$51=0,0,'VEZI GRP'!AI$51))</f>
        <v/>
      </c>
      <c r="K44" s="8">
        <f>IF(IF('VEZI GRP'!AJ49=0,0,'VEZI GRP'!AJ49)+IF('VEZI GRP'!AJ$51=0,0,'VEZI GRP'!AJ$51)=0,"",IF('VEZI GRP'!AJ49=0,0,'VEZI GRP'!AJ49)+IF('VEZI GRP'!AJ$51=0,0,'VEZI GRP'!AJ$51))</f>
        <v/>
      </c>
      <c r="L44" s="8">
        <f>IF(IF('VEZI GRP'!AK49=0,0,'VEZI GRP'!AK49)+IF('VEZI GRP'!AK$51=0,0,'VEZI GRP'!AK$51)=0,"",IF('VEZI GRP'!AK49=0,0,'VEZI GRP'!AK49)+IF('VEZI GRP'!AK$51=0,0,'VEZI GRP'!AK$51))</f>
        <v/>
      </c>
      <c r="M44" s="8">
        <f>IF(IF('VEZI GRP'!AL49=0,0,'VEZI GRP'!AL49)+IF('VEZI GRP'!AL$51=0,0,'VEZI GRP'!AL$51)=0,"",IF('VEZI GRP'!AL49=0,0,'VEZI GRP'!AL49)+IF('VEZI GRP'!AL$51=0,0,'VEZI GRP'!AL$51))</f>
        <v/>
      </c>
      <c r="N44" s="8">
        <f>IF(IF('VEZI GRP'!AM49=0,0,'VEZI GRP'!AM49)+IF('VEZI GRP'!AM$51=0,0,'VEZI GRP'!AM$51)=0,"",IF('VEZI GRP'!AM49=0,0,'VEZI GRP'!AM49)+IF('VEZI GRP'!AM$51=0,0,'VEZI GRP'!AM$51))</f>
        <v/>
      </c>
      <c r="O44" s="8">
        <f>IF(IF('VEZI GRP'!AN49=0,0,'VEZI GRP'!AN49)+IF('VEZI GRP'!AN$51=0,0,'VEZI GRP'!AN$51)=0,"",IF('VEZI GRP'!AN49=0,0,'VEZI GRP'!AN49)+IF('VEZI GRP'!AN$51=0,0,'VEZI GRP'!AN$51))</f>
        <v/>
      </c>
      <c r="P44" s="426">
        <f>SUM(C44:O44)</f>
        <v/>
      </c>
      <c r="Q44" s="427">
        <f>P44*'VEZI GRP'!Y49</f>
        <v/>
      </c>
      <c r="R44" s="472">
        <f>P44*'VEZI GRP'!U49</f>
        <v/>
      </c>
    </row>
    <row r="45" ht="23" customHeight="1">
      <c r="A45" s="417">
        <f>'VEZI GRP'!D50</f>
        <v/>
      </c>
      <c r="B45" s="418">
        <f>'VEZI GRP'!E50</f>
        <v/>
      </c>
      <c r="C45" s="8">
        <f>IF(IF('VEZI GRP'!AB50=0,0,'VEZI GRP'!AB50)+IF('VEZI GRP'!AB$51=0,0,'VEZI GRP'!AB$51)=0,"",IF('VEZI GRP'!AB50=0,0,'VEZI GRP'!AB50)+IF('VEZI GRP'!AB$51=0,0,'VEZI GRP'!AB$51))</f>
        <v/>
      </c>
      <c r="D45" s="8">
        <f>IF(IF('VEZI GRP'!AC50=0,0,'VEZI GRP'!AC50)+IF('VEZI GRP'!AC$51=0,0,'VEZI GRP'!AC$51)=0,"",IF('VEZI GRP'!AC50=0,0,'VEZI GRP'!AC50)+IF('VEZI GRP'!AC$51=0,0,'VEZI GRP'!AC$51))</f>
        <v/>
      </c>
      <c r="E45" s="8">
        <f>IF(IF('VEZI GRP'!AD50=0,0,'VEZI GRP'!AD50)+IF('VEZI GRP'!AD$51=0,0,'VEZI GRP'!AD$51)=0,"",IF('VEZI GRP'!AD50=0,0,'VEZI GRP'!AD50)+IF('VEZI GRP'!AD$51=0,0,'VEZI GRP'!AD$51))</f>
        <v/>
      </c>
      <c r="F45" s="8">
        <f>IF(IF('VEZI GRP'!AE50=0,0,'VEZI GRP'!AE50)+IF('VEZI GRP'!AE$51=0,0,'VEZI GRP'!AE$51)=0,"",IF('VEZI GRP'!AE50=0,0,'VEZI GRP'!AE50)+IF('VEZI GRP'!AE$51=0,0,'VEZI GRP'!AE$51))</f>
        <v/>
      </c>
      <c r="G45" s="8">
        <f>IF(IF('VEZI GRP'!AF50=0,0,'VEZI GRP'!AF50)+IF('VEZI GRP'!AF$51=0,0,'VEZI GRP'!AF$51)=0,"",IF('VEZI GRP'!AF50=0,0,'VEZI GRP'!AF50)+IF('VEZI GRP'!AF$51=0,0,'VEZI GRP'!AF$51))</f>
        <v/>
      </c>
      <c r="H45" s="8">
        <f>IF(IF('VEZI GRP'!AG50=0,0,'VEZI GRP'!AG50)+IF('VEZI GRP'!AG$51=0,0,'VEZI GRP'!AG$51)=0,"",IF('VEZI GRP'!AG50=0,0,'VEZI GRP'!AG50)+IF('VEZI GRP'!AG$51=0,0,'VEZI GRP'!AG$51))</f>
        <v/>
      </c>
      <c r="I45" s="8">
        <f>IF(IF('VEZI GRP'!AH50=0,0,'VEZI GRP'!AH50)+IF('VEZI GRP'!AH$51=0,0,'VEZI GRP'!AH$51)=0,"",IF('VEZI GRP'!AH50=0,0,'VEZI GRP'!AH50)+IF('VEZI GRP'!AH$51=0,0,'VEZI GRP'!AH$51))</f>
        <v/>
      </c>
      <c r="J45" s="8">
        <f>IF(IF('VEZI GRP'!AI50=0,0,'VEZI GRP'!AI50)+IF('VEZI GRP'!AI$51=0,0,'VEZI GRP'!AI$51)=0,"",IF('VEZI GRP'!AI50=0,0,'VEZI GRP'!AI50)+IF('VEZI GRP'!AI$51=0,0,'VEZI GRP'!AI$51))</f>
        <v/>
      </c>
      <c r="K45" s="8">
        <f>IF(IF('VEZI GRP'!AJ50=0,0,'VEZI GRP'!AJ50)+IF('VEZI GRP'!AJ$51=0,0,'VEZI GRP'!AJ$51)=0,"",IF('VEZI GRP'!AJ50=0,0,'VEZI GRP'!AJ50)+IF('VEZI GRP'!AJ$51=0,0,'VEZI GRP'!AJ$51))</f>
        <v/>
      </c>
      <c r="L45" s="8">
        <f>IF(IF('VEZI GRP'!AK50=0,0,'VEZI GRP'!AK50)+IF('VEZI GRP'!AK$51=0,0,'VEZI GRP'!AK$51)=0,"",IF('VEZI GRP'!AK50=0,0,'VEZI GRP'!AK50)+IF('VEZI GRP'!AK$51=0,0,'VEZI GRP'!AK$51))</f>
        <v/>
      </c>
      <c r="M45" s="8">
        <f>IF(IF('VEZI GRP'!AL50=0,0,'VEZI GRP'!AL50)+IF('VEZI GRP'!AL$51=0,0,'VEZI GRP'!AL$51)=0,"",IF('VEZI GRP'!AL50=0,0,'VEZI GRP'!AL50)+IF('VEZI GRP'!AL$51=0,0,'VEZI GRP'!AL$51))</f>
        <v/>
      </c>
      <c r="N45" s="8">
        <f>IF(IF('VEZI GRP'!AM50=0,0,'VEZI GRP'!AM50)+IF('VEZI GRP'!AM$51=0,0,'VEZI GRP'!AM$51)=0,"",IF('VEZI GRP'!AM50=0,0,'VEZI GRP'!AM50)+IF('VEZI GRP'!AM$51=0,0,'VEZI GRP'!AM$51))</f>
        <v/>
      </c>
      <c r="O45" s="8">
        <f>IF(IF('VEZI GRP'!AN50=0,0,'VEZI GRP'!AN50)+IF('VEZI GRP'!AN$51=0,0,'VEZI GRP'!AN$51)=0,"",IF('VEZI GRP'!AN50=0,0,'VEZI GRP'!AN50)+IF('VEZI GRP'!AN$51=0,0,'VEZI GRP'!AN$51))</f>
        <v/>
      </c>
      <c r="P45" s="426">
        <f>SUM(C45:O45)</f>
        <v/>
      </c>
      <c r="Q45" s="427">
        <f>P45*'VEZI GRP'!Y50</f>
        <v/>
      </c>
      <c r="R45" s="472">
        <f>P45*'VEZI GRP'!U50</f>
        <v/>
      </c>
    </row>
    <row r="46" ht="23" customHeight="1" thickBot="1">
      <c r="A46" s="419" t="n"/>
      <c r="B46" s="420" t="n"/>
      <c r="C46" s="8" t="n"/>
      <c r="D46" s="8" t="n"/>
      <c r="E46" s="8" t="n"/>
      <c r="F46" s="8" t="n"/>
      <c r="G46" s="8" t="n"/>
      <c r="H46" s="8" t="n"/>
      <c r="I46" s="8" t="n"/>
      <c r="J46" s="8" t="n"/>
      <c r="K46" s="8" t="n"/>
      <c r="L46" s="8" t="n"/>
      <c r="M46" s="8" t="n"/>
      <c r="N46" s="8" t="n"/>
      <c r="O46" s="414" t="n"/>
      <c r="P46" s="426" t="n"/>
      <c r="Q46" s="415" t="n"/>
      <c r="R46" s="416" t="n"/>
    </row>
  </sheetData>
  <autoFilter ref="P6:R46"/>
  <mergeCells count="4">
    <mergeCell ref="B4:F4"/>
    <mergeCell ref="G4:N4"/>
    <mergeCell ref="N3:P3"/>
    <mergeCell ref="A3:M3"/>
  </mergeCells>
  <conditionalFormatting sqref="A6:B6">
    <cfRule type="dataBar" priority="62">
      <dataBar>
        <cfvo type="min"/>
        <cfvo type="max"/>
        <color rgb="FF638EC6"/>
      </dataBar>
    </cfRule>
  </conditionalFormatting>
  <conditionalFormatting sqref="C6:O6">
    <cfRule type="dataBar" priority="63">
      <dataBar>
        <cfvo type="min"/>
        <cfvo type="max"/>
        <color rgb="FF638EC6"/>
      </dataBar>
    </cfRule>
  </conditionalFormatting>
  <pageMargins left="0.2362204724409449" right="0.2362204724409449" top="0.7480314960629921" bottom="0.7480314960629921" header="0.3149606299212598" footer="0.3149606299212598"/>
  <pageSetup orientation="landscape" paperSize="9" horizontalDpi="1200" verticalDpi="1200"/>
  <headerFooter differentFirst="1">
    <oddHeader>&amp;CVezi Holds GRP</oddHeader>
    <oddFooter>&amp;L&amp;C&amp;R</oddFooter>
    <evenHeader/>
    <evenFooter/>
    <firstHeader/>
    <firstFooter>&amp;CStran &amp;P od &amp;N</firstFooter>
  </headerFooter>
</worksheet>
</file>

<file path=xl/worksheets/sheet4.xml><?xml version="1.0" encoding="utf-8"?>
<worksheet xmlns="http://schemas.openxmlformats.org/spreadsheetml/2006/main">
  <sheetPr codeName="List6">
    <outlinePr summaryBelow="1" summaryRight="1"/>
    <pageSetUpPr/>
  </sheetPr>
  <dimension ref="A1:AL47"/>
  <sheetViews>
    <sheetView showGridLines="0" topLeftCell="C1" zoomScaleNormal="100" workbookViewId="0">
      <selection activeCell="E4" sqref="E4"/>
    </sheetView>
  </sheetViews>
  <sheetFormatPr baseColWidth="10" defaultColWidth="12.33203125" defaultRowHeight="23" customHeight="1"/>
  <cols>
    <col hidden="1" width="7.1640625" customWidth="1" style="3" min="1" max="1"/>
    <col hidden="1" width="6.33203125" customWidth="1" style="3" min="2" max="2"/>
    <col width="12.1640625" customWidth="1" style="30" min="3" max="3"/>
    <col width="6.1640625" customWidth="1" style="437" min="4" max="4"/>
    <col width="5.1640625" customWidth="1" style="69" min="5" max="17"/>
    <col width="5.6640625" customWidth="1" style="70" min="18" max="18"/>
    <col width="12.33203125" customWidth="1" style="3" min="19" max="16384"/>
  </cols>
  <sheetData>
    <row r="1" ht="23" customHeight="1">
      <c r="C1" s="30" t="inlineStr">
        <is>
          <t>PACKING LIST VEZI GRP</t>
        </is>
      </c>
    </row>
    <row r="2" ht="32.75" customHeight="1">
      <c r="A2" s="558">
        <f>'GRP - PRODUCTION LIST'!A3:M3</f>
        <v/>
      </c>
      <c r="B2" s="21" t="n"/>
      <c r="C2" s="21" t="n"/>
      <c r="D2" s="21" t="n"/>
      <c r="E2" s="21" t="n"/>
      <c r="F2" s="21" t="n"/>
      <c r="G2" s="21" t="n"/>
      <c r="H2" s="21" t="n"/>
      <c r="I2" s="21" t="n"/>
      <c r="J2" s="21" t="n"/>
      <c r="K2" s="21" t="n"/>
      <c r="L2" s="21" t="n"/>
      <c r="M2" s="558" t="n"/>
      <c r="N2" s="559">
        <f>'GRP - PRODUCTION LIST'!N3:P3</f>
        <v/>
      </c>
      <c r="O2" s="21" t="n"/>
      <c r="P2" s="21" t="n"/>
      <c r="Q2" s="21" t="n"/>
      <c r="R2" s="69">
        <f>SUM(R4:R43)</f>
        <v/>
      </c>
    </row>
    <row r="3" ht="42.5" customFormat="1" customHeight="1" s="57">
      <c r="A3" s="55" t="inlineStr">
        <is>
          <t>sum KOS</t>
        </is>
      </c>
      <c r="B3" s="56" t="inlineStr">
        <is>
          <t>sum set</t>
        </is>
      </c>
      <c r="C3" s="311" t="inlineStr">
        <is>
          <t>SET</t>
        </is>
      </c>
      <c r="D3" s="438" t="inlineStr">
        <is>
          <t>texture</t>
        </is>
      </c>
      <c r="E3" s="364" t="inlineStr">
        <is>
          <t>black</t>
        </is>
      </c>
      <c r="F3" s="364" t="inlineStr">
        <is>
          <t>white</t>
        </is>
      </c>
      <c r="G3" s="364" t="inlineStr">
        <is>
          <t>red</t>
        </is>
      </c>
      <c r="H3" s="364" t="inlineStr">
        <is>
          <t>yellow</t>
        </is>
      </c>
      <c r="I3" s="364" t="inlineStr">
        <is>
          <t>blue</t>
        </is>
      </c>
      <c r="J3" s="364" t="inlineStr">
        <is>
          <t>bright green</t>
        </is>
      </c>
      <c r="K3" s="364" t="inlineStr">
        <is>
          <t>apricot orange</t>
        </is>
      </c>
      <c r="L3" s="364" t="inlineStr">
        <is>
          <t>deep orange</t>
        </is>
      </c>
      <c r="M3" s="364" t="inlineStr">
        <is>
          <t>pink</t>
        </is>
      </c>
      <c r="N3" s="364" t="inlineStr">
        <is>
          <t>grey</t>
        </is>
      </c>
      <c r="O3" s="364" t="inlineStr">
        <is>
          <t>purple</t>
        </is>
      </c>
      <c r="P3" s="364" t="inlineStr">
        <is>
          <t>mint</t>
        </is>
      </c>
      <c r="Q3" s="364" t="inlineStr">
        <is>
          <t>deep rose</t>
        </is>
      </c>
      <c r="R3" s="312" t="inlineStr">
        <is>
          <t>SUM</t>
        </is>
      </c>
    </row>
    <row r="4" ht="23" customHeight="1">
      <c r="A4" s="4" t="n"/>
      <c r="B4" s="2" t="n"/>
      <c r="C4" s="313">
        <f>'VEZI GRP'!D12</f>
        <v/>
      </c>
      <c r="D4" s="438">
        <f>'VEZI GRP'!E12</f>
        <v/>
      </c>
      <c r="E4" s="314">
        <f>IF('VEZI GRP'!AB12=0,0,'VEZI GRP'!AB12)+IF('VEZI GRP'!AB$25=0,0,'VEZI GRP'!AB$25)</f>
        <v/>
      </c>
      <c r="F4" s="314">
        <f>IF('VEZI GRP'!AC12=0,0,'VEZI GRP'!AC12)+IF('VEZI GRP'!AC$25=0,0,'VEZI GRP'!AC$25)</f>
        <v/>
      </c>
      <c r="G4" s="314">
        <f>IF('VEZI GRP'!AD12=0,0,'VEZI GRP'!AD12)+IF('VEZI GRP'!AD$25=0,0,'VEZI GRP'!AD$25)</f>
        <v/>
      </c>
      <c r="H4" s="314">
        <f>IF('VEZI GRP'!AE12=0,0,'VEZI GRP'!AE12)+IF('VEZI GRP'!AE$25=0,0,'VEZI GRP'!AE$25)</f>
        <v/>
      </c>
      <c r="I4" s="314">
        <f>IF('VEZI GRP'!AF12=0,0,'VEZI GRP'!AF12)+IF('VEZI GRP'!AF$25=0,0,'VEZI GRP'!AF$25)</f>
        <v/>
      </c>
      <c r="J4" s="314">
        <f>IF('VEZI GRP'!AG12=0,0,'VEZI GRP'!AG12)+IF('VEZI GRP'!AG$25=0,0,'VEZI GRP'!AG$25)</f>
        <v/>
      </c>
      <c r="K4" s="314">
        <f>IF('VEZI GRP'!AH12=0,0,'VEZI GRP'!AH12)+IF('VEZI GRP'!AH$25=0,0,'VEZI GRP'!AH$25)</f>
        <v/>
      </c>
      <c r="L4" s="314">
        <f>IF('VEZI GRP'!AI12=0,0,'VEZI GRP'!AI12)+IF('VEZI GRP'!AI$25=0,0,'VEZI GRP'!AI$25)</f>
        <v/>
      </c>
      <c r="M4" s="314">
        <f>IF('VEZI GRP'!AJ12=0,0,'VEZI GRP'!AJ12)+IF('VEZI GRP'!AJ$25=0,0,'VEZI GRP'!AJ$25)</f>
        <v/>
      </c>
      <c r="N4" s="314">
        <f>IF('VEZI GRP'!AK12=0,0,'VEZI GRP'!AK12)+IF('VEZI GRP'!AK$25=0,0,'VEZI GRP'!AK$25)</f>
        <v/>
      </c>
      <c r="O4" s="314">
        <f>IF('VEZI GRP'!AL12=0,0,'VEZI GRP'!AL12)+IF('VEZI GRP'!AL$25=0,0,'VEZI GRP'!AL$25)</f>
        <v/>
      </c>
      <c r="P4" s="314">
        <f>IF('VEZI GRP'!AM12=0,0,'VEZI GRP'!AM12)+IF('VEZI GRP'!AM$25=0,0,'VEZI GRP'!AM$25)</f>
        <v/>
      </c>
      <c r="Q4" s="314">
        <f>IF('VEZI GRP'!AN12=0,0,'VEZI GRP'!AN12)+IF('VEZI GRP'!AN$25=0,0,'VEZI GRP'!AN$25)</f>
        <v/>
      </c>
      <c r="R4" s="314">
        <f>SUM(E4:Q4)</f>
        <v/>
      </c>
    </row>
    <row r="5" ht="23" customHeight="1">
      <c r="A5" s="4">
        <f>B5*'VEZI GRP'!#REF!</f>
        <v/>
      </c>
      <c r="B5" s="1">
        <f>SUM(C5:P5)</f>
        <v/>
      </c>
      <c r="C5" s="313">
        <f>'VEZI GRP'!D13</f>
        <v/>
      </c>
      <c r="D5" s="438">
        <f>'VEZI GRP'!E13</f>
        <v/>
      </c>
      <c r="E5" s="314">
        <f>IF('VEZI GRP'!AB13=0,0,'VEZI GRP'!AB13)+IF('VEZI GRP'!AB$25=0,0,'VEZI GRP'!AB$25)</f>
        <v/>
      </c>
      <c r="F5" s="314">
        <f>IF('VEZI GRP'!AC13=0,0,'VEZI GRP'!AC13)+IF('VEZI GRP'!AC$25=0,0,'VEZI GRP'!AC$25)</f>
        <v/>
      </c>
      <c r="G5" s="314">
        <f>IF('VEZI GRP'!AD13=0,0,'VEZI GRP'!AD13)+IF('VEZI GRP'!AD$25=0,0,'VEZI GRP'!AD$25)</f>
        <v/>
      </c>
      <c r="H5" s="314">
        <f>IF('VEZI GRP'!AE13=0,0,'VEZI GRP'!AE13)+IF('VEZI GRP'!AE$25=0,0,'VEZI GRP'!AE$25)</f>
        <v/>
      </c>
      <c r="I5" s="314">
        <f>IF('VEZI GRP'!AF13=0,0,'VEZI GRP'!AF13)+IF('VEZI GRP'!AF$25=0,0,'VEZI GRP'!AF$25)</f>
        <v/>
      </c>
      <c r="J5" s="314">
        <f>IF('VEZI GRP'!AG13=0,0,'VEZI GRP'!AG13)+IF('VEZI GRP'!AG$25=0,0,'VEZI GRP'!AG$25)</f>
        <v/>
      </c>
      <c r="K5" s="314">
        <f>IF('VEZI GRP'!AH13=0,0,'VEZI GRP'!AH13)+IF('VEZI GRP'!AH$25=0,0,'VEZI GRP'!AH$25)</f>
        <v/>
      </c>
      <c r="L5" s="314">
        <f>IF('VEZI GRP'!AI13=0,0,'VEZI GRP'!AI13)+IF('VEZI GRP'!AI$25=0,0,'VEZI GRP'!AI$25)</f>
        <v/>
      </c>
      <c r="M5" s="314">
        <f>IF('VEZI GRP'!AJ13=0,0,'VEZI GRP'!AJ13)+IF('VEZI GRP'!AJ$25=0,0,'VEZI GRP'!AJ$25)</f>
        <v/>
      </c>
      <c r="N5" s="314">
        <f>IF('VEZI GRP'!AK13=0,0,'VEZI GRP'!AK13)+IF('VEZI GRP'!AK$25=0,0,'VEZI GRP'!AK$25)</f>
        <v/>
      </c>
      <c r="O5" s="314">
        <f>IF('VEZI GRP'!AL13=0,0,'VEZI GRP'!AL13)+IF('VEZI GRP'!AL$25=0,0,'VEZI GRP'!AL$25)</f>
        <v/>
      </c>
      <c r="P5" s="314">
        <f>IF('VEZI GRP'!AM13=0,0,'VEZI GRP'!AM13)+IF('VEZI GRP'!AM$25=0,0,'VEZI GRP'!AM$25)</f>
        <v/>
      </c>
      <c r="Q5" s="314">
        <f>IF('VEZI GRP'!AN13=0,0,'VEZI GRP'!AN13)+IF('VEZI GRP'!AN$25=0,0,'VEZI GRP'!AN$25)</f>
        <v/>
      </c>
      <c r="R5" s="314">
        <f>SUM(E5:Q5)</f>
        <v/>
      </c>
    </row>
    <row r="6" ht="23" customHeight="1">
      <c r="A6" s="4">
        <f>B6*'VEZI GRP'!Y41</f>
        <v/>
      </c>
      <c r="B6" s="1">
        <f>SUM(C6:P6)</f>
        <v/>
      </c>
      <c r="C6" s="313">
        <f>'VEZI GRP'!D14</f>
        <v/>
      </c>
      <c r="D6" s="438">
        <f>'VEZI GRP'!E14</f>
        <v/>
      </c>
      <c r="E6" s="314">
        <f>IF('VEZI GRP'!AB14=0,0,'VEZI GRP'!AB14)+IF('VEZI GRP'!AB$25=0,0,'VEZI GRP'!AB$25)</f>
        <v/>
      </c>
      <c r="F6" s="314">
        <f>IF('VEZI GRP'!AC14=0,0,'VEZI GRP'!AC14)+IF('VEZI GRP'!AC$25=0,0,'VEZI GRP'!AC$25)</f>
        <v/>
      </c>
      <c r="G6" s="314">
        <f>IF('VEZI GRP'!AD14=0,0,'VEZI GRP'!AD14)+IF('VEZI GRP'!AD$25=0,0,'VEZI GRP'!AD$25)</f>
        <v/>
      </c>
      <c r="H6" s="314">
        <f>IF('VEZI GRP'!AE14=0,0,'VEZI GRP'!AE14)+IF('VEZI GRP'!AE$25=0,0,'VEZI GRP'!AE$25)</f>
        <v/>
      </c>
      <c r="I6" s="314">
        <f>IF('VEZI GRP'!AF14=0,0,'VEZI GRP'!AF14)+IF('VEZI GRP'!AF$25=0,0,'VEZI GRP'!AF$25)</f>
        <v/>
      </c>
      <c r="J6" s="314">
        <f>IF('VEZI GRP'!AG14=0,0,'VEZI GRP'!AG14)+IF('VEZI GRP'!AG$25=0,0,'VEZI GRP'!AG$25)</f>
        <v/>
      </c>
      <c r="K6" s="314">
        <f>IF('VEZI GRP'!AH14=0,0,'VEZI GRP'!AH14)+IF('VEZI GRP'!AH$25=0,0,'VEZI GRP'!AH$25)</f>
        <v/>
      </c>
      <c r="L6" s="314">
        <f>IF('VEZI GRP'!AI14=0,0,'VEZI GRP'!AI14)+IF('VEZI GRP'!AI$25=0,0,'VEZI GRP'!AI$25)</f>
        <v/>
      </c>
      <c r="M6" s="314">
        <f>IF('VEZI GRP'!AJ14=0,0,'VEZI GRP'!AJ14)+IF('VEZI GRP'!AJ$25=0,0,'VEZI GRP'!AJ$25)</f>
        <v/>
      </c>
      <c r="N6" s="314">
        <f>IF('VEZI GRP'!AK14=0,0,'VEZI GRP'!AK14)+IF('VEZI GRP'!AK$25=0,0,'VEZI GRP'!AK$25)</f>
        <v/>
      </c>
      <c r="O6" s="314">
        <f>IF('VEZI GRP'!AL14=0,0,'VEZI GRP'!AL14)+IF('VEZI GRP'!AL$25=0,0,'VEZI GRP'!AL$25)</f>
        <v/>
      </c>
      <c r="P6" s="314">
        <f>IF('VEZI GRP'!AM14=0,0,'VEZI GRP'!AM14)+IF('VEZI GRP'!AM$25=0,0,'VEZI GRP'!AM$25)</f>
        <v/>
      </c>
      <c r="Q6" s="314">
        <f>IF('VEZI GRP'!AN14=0,0,'VEZI GRP'!AN14)+IF('VEZI GRP'!AN$25=0,0,'VEZI GRP'!AN$25)</f>
        <v/>
      </c>
      <c r="R6" s="314">
        <f>SUM(E6:Q6)</f>
        <v/>
      </c>
    </row>
    <row r="7" ht="23" customHeight="1">
      <c r="A7" s="4">
        <f>B7*'VEZI GRP'!#REF!</f>
        <v/>
      </c>
      <c r="B7" s="1">
        <f>SUM(C7:P7)</f>
        <v/>
      </c>
      <c r="C7" s="313">
        <f>'VEZI GRP'!D15</f>
        <v/>
      </c>
      <c r="D7" s="438">
        <f>'VEZI GRP'!E15</f>
        <v/>
      </c>
      <c r="E7" s="314">
        <f>IF('VEZI GRP'!AB15=0,0,'VEZI GRP'!AB15)+IF('VEZI GRP'!AB$25=0,0,'VEZI GRP'!AB$25)</f>
        <v/>
      </c>
      <c r="F7" s="314">
        <f>IF('VEZI GRP'!AC15=0,0,'VEZI GRP'!AC15)+IF('VEZI GRP'!AC$25=0,0,'VEZI GRP'!AC$25)</f>
        <v/>
      </c>
      <c r="G7" s="314">
        <f>IF('VEZI GRP'!AD15=0,0,'VEZI GRP'!AD15)+IF('VEZI GRP'!AD$25=0,0,'VEZI GRP'!AD$25)</f>
        <v/>
      </c>
      <c r="H7" s="314">
        <f>IF('VEZI GRP'!AE15=0,0,'VEZI GRP'!AE15)+IF('VEZI GRP'!AE$25=0,0,'VEZI GRP'!AE$25)</f>
        <v/>
      </c>
      <c r="I7" s="314">
        <f>IF('VEZI GRP'!AF15=0,0,'VEZI GRP'!AF15)+IF('VEZI GRP'!AF$25=0,0,'VEZI GRP'!AF$25)</f>
        <v/>
      </c>
      <c r="J7" s="314">
        <f>IF('VEZI GRP'!AG15=0,0,'VEZI GRP'!AG15)+IF('VEZI GRP'!AG$25=0,0,'VEZI GRP'!AG$25)</f>
        <v/>
      </c>
      <c r="K7" s="314">
        <f>IF('VEZI GRP'!AH15=0,0,'VEZI GRP'!AH15)+IF('VEZI GRP'!AH$25=0,0,'VEZI GRP'!AH$25)</f>
        <v/>
      </c>
      <c r="L7" s="314">
        <f>IF('VEZI GRP'!AI15=0,0,'VEZI GRP'!AI15)+IF('VEZI GRP'!AI$25=0,0,'VEZI GRP'!AI$25)</f>
        <v/>
      </c>
      <c r="M7" s="314">
        <f>IF('VEZI GRP'!AJ15=0,0,'VEZI GRP'!AJ15)+IF('VEZI GRP'!AJ$25=0,0,'VEZI GRP'!AJ$25)</f>
        <v/>
      </c>
      <c r="N7" s="314">
        <f>IF('VEZI GRP'!AK15=0,0,'VEZI GRP'!AK15)+IF('VEZI GRP'!AK$25=0,0,'VEZI GRP'!AK$25)</f>
        <v/>
      </c>
      <c r="O7" s="314">
        <f>IF('VEZI GRP'!AL15=0,0,'VEZI GRP'!AL15)+IF('VEZI GRP'!AL$25=0,0,'VEZI GRP'!AL$25)</f>
        <v/>
      </c>
      <c r="P7" s="314">
        <f>IF('VEZI GRP'!AM15=0,0,'VEZI GRP'!AM15)+IF('VEZI GRP'!AM$25=0,0,'VEZI GRP'!AM$25)</f>
        <v/>
      </c>
      <c r="Q7" s="314">
        <f>IF('VEZI GRP'!AN15=0,0,'VEZI GRP'!AN15)+IF('VEZI GRP'!AN$25=0,0,'VEZI GRP'!AN$25)</f>
        <v/>
      </c>
      <c r="R7" s="314">
        <f>SUM(E7:Q7)</f>
        <v/>
      </c>
    </row>
    <row r="8" ht="23" customHeight="1">
      <c r="A8" s="4">
        <f>B8*'VEZI GRP'!#REF!</f>
        <v/>
      </c>
      <c r="B8" s="1">
        <f>SUM(C8:P8)</f>
        <v/>
      </c>
      <c r="C8" s="313">
        <f>'VEZI GRP'!D16</f>
        <v/>
      </c>
      <c r="D8" s="438">
        <f>'VEZI GRP'!E16</f>
        <v/>
      </c>
      <c r="E8" s="314">
        <f>IF('VEZI GRP'!AB16=0,0,'VEZI GRP'!AB16)+IF('VEZI GRP'!AB$25=0,0,'VEZI GRP'!AB$25)</f>
        <v/>
      </c>
      <c r="F8" s="314">
        <f>IF('VEZI GRP'!AC16=0,0,'VEZI GRP'!AC16)+IF('VEZI GRP'!AC$25=0,0,'VEZI GRP'!AC$25)</f>
        <v/>
      </c>
      <c r="G8" s="314">
        <f>IF('VEZI GRP'!AD16=0,0,'VEZI GRP'!AD16)+IF('VEZI GRP'!AD$25=0,0,'VEZI GRP'!AD$25)</f>
        <v/>
      </c>
      <c r="H8" s="314">
        <f>IF('VEZI GRP'!AE16=0,0,'VEZI GRP'!AE16)+IF('VEZI GRP'!AE$25=0,0,'VEZI GRP'!AE$25)</f>
        <v/>
      </c>
      <c r="I8" s="314">
        <f>IF('VEZI GRP'!AF16=0,0,'VEZI GRP'!AF16)+IF('VEZI GRP'!AF$25=0,0,'VEZI GRP'!AF$25)</f>
        <v/>
      </c>
      <c r="J8" s="314">
        <f>IF('VEZI GRP'!AG16=0,0,'VEZI GRP'!AG16)+IF('VEZI GRP'!AG$25=0,0,'VEZI GRP'!AG$25)</f>
        <v/>
      </c>
      <c r="K8" s="314">
        <f>IF('VEZI GRP'!AH16=0,0,'VEZI GRP'!AH16)+IF('VEZI GRP'!AH$25=0,0,'VEZI GRP'!AH$25)</f>
        <v/>
      </c>
      <c r="L8" s="314">
        <f>IF('VEZI GRP'!AI16=0,0,'VEZI GRP'!AI16)+IF('VEZI GRP'!AI$25=0,0,'VEZI GRP'!AI$25)</f>
        <v/>
      </c>
      <c r="M8" s="314">
        <f>IF('VEZI GRP'!AJ16=0,0,'VEZI GRP'!AJ16)+IF('VEZI GRP'!AJ$25=0,0,'VEZI GRP'!AJ$25)</f>
        <v/>
      </c>
      <c r="N8" s="314">
        <f>IF('VEZI GRP'!AK16=0,0,'VEZI GRP'!AK16)+IF('VEZI GRP'!AK$25=0,0,'VEZI GRP'!AK$25)</f>
        <v/>
      </c>
      <c r="O8" s="314">
        <f>IF('VEZI GRP'!AL16=0,0,'VEZI GRP'!AL16)+IF('VEZI GRP'!AL$25=0,0,'VEZI GRP'!AL$25)</f>
        <v/>
      </c>
      <c r="P8" s="314">
        <f>IF('VEZI GRP'!AM16=0,0,'VEZI GRP'!AM16)+IF('VEZI GRP'!AM$25=0,0,'VEZI GRP'!AM$25)</f>
        <v/>
      </c>
      <c r="Q8" s="314">
        <f>IF('VEZI GRP'!AN16=0,0,'VEZI GRP'!AN16)+IF('VEZI GRP'!AN$25=0,0,'VEZI GRP'!AN$25)</f>
        <v/>
      </c>
      <c r="R8" s="314">
        <f>SUM(E8:Q8)</f>
        <v/>
      </c>
    </row>
    <row r="9" ht="23" customHeight="1">
      <c r="A9" s="4">
        <f>B9*'VEZI GRP'!#REF!</f>
        <v/>
      </c>
      <c r="B9" s="1">
        <f>SUM(C9:P9)</f>
        <v/>
      </c>
      <c r="C9" s="313">
        <f>'VEZI GRP'!D17</f>
        <v/>
      </c>
      <c r="D9" s="438">
        <f>'VEZI GRP'!E17</f>
        <v/>
      </c>
      <c r="E9" s="314">
        <f>IF('VEZI GRP'!AB17=0,0,'VEZI GRP'!AB17)+IF('VEZI GRP'!AB$25=0,0,'VEZI GRP'!AB$25)</f>
        <v/>
      </c>
      <c r="F9" s="314">
        <f>IF('VEZI GRP'!AC17=0,0,'VEZI GRP'!AC17)+IF('VEZI GRP'!AC$25=0,0,'VEZI GRP'!AC$25)</f>
        <v/>
      </c>
      <c r="G9" s="314">
        <f>IF('VEZI GRP'!AD17=0,0,'VEZI GRP'!AD17)+IF('VEZI GRP'!AD$25=0,0,'VEZI GRP'!AD$25)</f>
        <v/>
      </c>
      <c r="H9" s="314">
        <f>IF('VEZI GRP'!AE17=0,0,'VEZI GRP'!AE17)+IF('VEZI GRP'!AE$25=0,0,'VEZI GRP'!AE$25)</f>
        <v/>
      </c>
      <c r="I9" s="314">
        <f>IF('VEZI GRP'!AF17=0,0,'VEZI GRP'!AF17)+IF('VEZI GRP'!AF$25=0,0,'VEZI GRP'!AF$25)</f>
        <v/>
      </c>
      <c r="J9" s="314">
        <f>IF('VEZI GRP'!AG17=0,0,'VEZI GRP'!AG17)+IF('VEZI GRP'!AG$25=0,0,'VEZI GRP'!AG$25)</f>
        <v/>
      </c>
      <c r="K9" s="314">
        <f>IF('VEZI GRP'!AH17=0,0,'VEZI GRP'!AH17)+IF('VEZI GRP'!AH$25=0,0,'VEZI GRP'!AH$25)</f>
        <v/>
      </c>
      <c r="L9" s="314">
        <f>IF('VEZI GRP'!AI17=0,0,'VEZI GRP'!AI17)+IF('VEZI GRP'!AI$25=0,0,'VEZI GRP'!AI$25)</f>
        <v/>
      </c>
      <c r="M9" s="314">
        <f>IF('VEZI GRP'!AJ17=0,0,'VEZI GRP'!AJ17)+IF('VEZI GRP'!AJ$25=0,0,'VEZI GRP'!AJ$25)</f>
        <v/>
      </c>
      <c r="N9" s="314">
        <f>IF('VEZI GRP'!AK17=0,0,'VEZI GRP'!AK17)+IF('VEZI GRP'!AK$25=0,0,'VEZI GRP'!AK$25)</f>
        <v/>
      </c>
      <c r="O9" s="314">
        <f>IF('VEZI GRP'!AL17=0,0,'VEZI GRP'!AL17)+IF('VEZI GRP'!AL$25=0,0,'VEZI GRP'!AL$25)</f>
        <v/>
      </c>
      <c r="P9" s="314">
        <f>IF('VEZI GRP'!AM17=0,0,'VEZI GRP'!AM17)+IF('VEZI GRP'!AM$25=0,0,'VEZI GRP'!AM$25)</f>
        <v/>
      </c>
      <c r="Q9" s="314">
        <f>IF('VEZI GRP'!AN17=0,0,'VEZI GRP'!AN17)+IF('VEZI GRP'!AN$25=0,0,'VEZI GRP'!AN$25)</f>
        <v/>
      </c>
      <c r="R9" s="314">
        <f>SUM(E9:Q9)</f>
        <v/>
      </c>
    </row>
    <row r="10" ht="23" customHeight="1">
      <c r="A10" s="4">
        <f>B10*'VEZI GRP'!Y43</f>
        <v/>
      </c>
      <c r="B10" s="1">
        <f>SUM(C10:P10)</f>
        <v/>
      </c>
      <c r="C10" s="313">
        <f>'VEZI GRP'!D18</f>
        <v/>
      </c>
      <c r="D10" s="438">
        <f>'VEZI GRP'!E18</f>
        <v/>
      </c>
      <c r="E10" s="314">
        <f>IF('VEZI GRP'!AB18=0,0,'VEZI GRP'!AB18)+IF('VEZI GRP'!AB$25=0,0,'VEZI GRP'!AB$25)</f>
        <v/>
      </c>
      <c r="F10" s="314">
        <f>IF('VEZI GRP'!AC18=0,0,'VEZI GRP'!AC18)+IF('VEZI GRP'!AC$25=0,0,'VEZI GRP'!AC$25)</f>
        <v/>
      </c>
      <c r="G10" s="314">
        <f>IF('VEZI GRP'!AD18=0,0,'VEZI GRP'!AD18)+IF('VEZI GRP'!AD$25=0,0,'VEZI GRP'!AD$25)</f>
        <v/>
      </c>
      <c r="H10" s="314">
        <f>IF('VEZI GRP'!AE18=0,0,'VEZI GRP'!AE18)+IF('VEZI GRP'!AE$25=0,0,'VEZI GRP'!AE$25)</f>
        <v/>
      </c>
      <c r="I10" s="314">
        <f>IF('VEZI GRP'!AF18=0,0,'VEZI GRP'!AF18)+IF('VEZI GRP'!AF$25=0,0,'VEZI GRP'!AF$25)</f>
        <v/>
      </c>
      <c r="J10" s="314">
        <f>IF('VEZI GRP'!AG18=0,0,'VEZI GRP'!AG18)+IF('VEZI GRP'!AG$25=0,0,'VEZI GRP'!AG$25)</f>
        <v/>
      </c>
      <c r="K10" s="314">
        <f>IF('VEZI GRP'!AH18=0,0,'VEZI GRP'!AH18)+IF('VEZI GRP'!AH$25=0,0,'VEZI GRP'!AH$25)</f>
        <v/>
      </c>
      <c r="L10" s="314">
        <f>IF('VEZI GRP'!AI18=0,0,'VEZI GRP'!AI18)+IF('VEZI GRP'!AI$25=0,0,'VEZI GRP'!AI$25)</f>
        <v/>
      </c>
      <c r="M10" s="314">
        <f>IF('VEZI GRP'!AJ18=0,0,'VEZI GRP'!AJ18)+IF('VEZI GRP'!AJ$25=0,0,'VEZI GRP'!AJ$25)</f>
        <v/>
      </c>
      <c r="N10" s="314">
        <f>IF('VEZI GRP'!AK18=0,0,'VEZI GRP'!AK18)+IF('VEZI GRP'!AK$25=0,0,'VEZI GRP'!AK$25)</f>
        <v/>
      </c>
      <c r="O10" s="314">
        <f>IF('VEZI GRP'!AL18=0,0,'VEZI GRP'!AL18)+IF('VEZI GRP'!AL$25=0,0,'VEZI GRP'!AL$25)</f>
        <v/>
      </c>
      <c r="P10" s="314">
        <f>IF('VEZI GRP'!AM18=0,0,'VEZI GRP'!AM18)+IF('VEZI GRP'!AM$25=0,0,'VEZI GRP'!AM$25)</f>
        <v/>
      </c>
      <c r="Q10" s="314">
        <f>IF('VEZI GRP'!AN18=0,0,'VEZI GRP'!AN18)+IF('VEZI GRP'!AN$25=0,0,'VEZI GRP'!AN$25)</f>
        <v/>
      </c>
      <c r="R10" s="314">
        <f>SUM(E10:Q10)</f>
        <v/>
      </c>
    </row>
    <row r="11" ht="23" customHeight="1">
      <c r="A11" s="4">
        <f>B11*'VEZI GRP'!#REF!</f>
        <v/>
      </c>
      <c r="B11" s="1">
        <f>SUM(C11:P11)</f>
        <v/>
      </c>
      <c r="C11" s="313">
        <f>'VEZI GRP'!D19</f>
        <v/>
      </c>
      <c r="D11" s="438">
        <f>'VEZI GRP'!E19</f>
        <v/>
      </c>
      <c r="E11" s="314">
        <f>IF('VEZI GRP'!AB19=0,0,'VEZI GRP'!AB19)+IF('VEZI GRP'!AB$25=0,0,'VEZI GRP'!AB$25)</f>
        <v/>
      </c>
      <c r="F11" s="314">
        <f>IF('VEZI GRP'!AC19=0,0,'VEZI GRP'!AC19)+IF('VEZI GRP'!AC$25=0,0,'VEZI GRP'!AC$25)</f>
        <v/>
      </c>
      <c r="G11" s="314">
        <f>IF('VEZI GRP'!AD19=0,0,'VEZI GRP'!AD19)+IF('VEZI GRP'!AD$25=0,0,'VEZI GRP'!AD$25)</f>
        <v/>
      </c>
      <c r="H11" s="314">
        <f>IF('VEZI GRP'!AE19=0,0,'VEZI GRP'!AE19)+IF('VEZI GRP'!AE$25=0,0,'VEZI GRP'!AE$25)</f>
        <v/>
      </c>
      <c r="I11" s="314">
        <f>IF('VEZI GRP'!AF19=0,0,'VEZI GRP'!AF19)+IF('VEZI GRP'!AF$25=0,0,'VEZI GRP'!AF$25)</f>
        <v/>
      </c>
      <c r="J11" s="314">
        <f>IF('VEZI GRP'!AG19=0,0,'VEZI GRP'!AG19)+IF('VEZI GRP'!AG$25=0,0,'VEZI GRP'!AG$25)</f>
        <v/>
      </c>
      <c r="K11" s="314">
        <f>IF('VEZI GRP'!AH19=0,0,'VEZI GRP'!AH19)+IF('VEZI GRP'!AH$25=0,0,'VEZI GRP'!AH$25)</f>
        <v/>
      </c>
      <c r="L11" s="314">
        <f>IF('VEZI GRP'!AI19=0,0,'VEZI GRP'!AI19)+IF('VEZI GRP'!AI$25=0,0,'VEZI GRP'!AI$25)</f>
        <v/>
      </c>
      <c r="M11" s="314">
        <f>IF('VEZI GRP'!AJ19=0,0,'VEZI GRP'!AJ19)+IF('VEZI GRP'!AJ$25=0,0,'VEZI GRP'!AJ$25)</f>
        <v/>
      </c>
      <c r="N11" s="314">
        <f>IF('VEZI GRP'!AK19=0,0,'VEZI GRP'!AK19)+IF('VEZI GRP'!AK$25=0,0,'VEZI GRP'!AK$25)</f>
        <v/>
      </c>
      <c r="O11" s="314">
        <f>IF('VEZI GRP'!AL19=0,0,'VEZI GRP'!AL19)+IF('VEZI GRP'!AL$25=0,0,'VEZI GRP'!AL$25)</f>
        <v/>
      </c>
      <c r="P11" s="314">
        <f>IF('VEZI GRP'!AM19=0,0,'VEZI GRP'!AM19)+IF('VEZI GRP'!AM$25=0,0,'VEZI GRP'!AM$25)</f>
        <v/>
      </c>
      <c r="Q11" s="314">
        <f>IF('VEZI GRP'!AN19=0,0,'VEZI GRP'!AN19)+IF('VEZI GRP'!AN$25=0,0,'VEZI GRP'!AN$25)</f>
        <v/>
      </c>
      <c r="R11" s="314">
        <f>SUM(E11:Q11)</f>
        <v/>
      </c>
    </row>
    <row r="12" ht="23" customHeight="1">
      <c r="A12" s="4">
        <f>B12*'VEZI GRP'!#REF!</f>
        <v/>
      </c>
      <c r="B12" s="1">
        <f>SUM(C12:P12)</f>
        <v/>
      </c>
      <c r="C12" s="313">
        <f>'VEZI GRP'!D20</f>
        <v/>
      </c>
      <c r="D12" s="438">
        <f>'VEZI GRP'!E20</f>
        <v/>
      </c>
      <c r="E12" s="314">
        <f>IF('VEZI GRP'!AB20=0,0,'VEZI GRP'!AB20)+IF('VEZI GRP'!AB$25=0,0,'VEZI GRP'!AB$25)</f>
        <v/>
      </c>
      <c r="F12" s="314">
        <f>IF('VEZI GRP'!AC20=0,0,'VEZI GRP'!AC20)+IF('VEZI GRP'!AC$25=0,0,'VEZI GRP'!AC$25)</f>
        <v/>
      </c>
      <c r="G12" s="314">
        <f>IF('VEZI GRP'!AD20=0,0,'VEZI GRP'!AD20)+IF('VEZI GRP'!AD$25=0,0,'VEZI GRP'!AD$25)</f>
        <v/>
      </c>
      <c r="H12" s="314">
        <f>IF('VEZI GRP'!AE20=0,0,'VEZI GRP'!AE20)+IF('VEZI GRP'!AE$25=0,0,'VEZI GRP'!AE$25)</f>
        <v/>
      </c>
      <c r="I12" s="314">
        <f>IF('VEZI GRP'!AF20=0,0,'VEZI GRP'!AF20)+IF('VEZI GRP'!AF$25=0,0,'VEZI GRP'!AF$25)</f>
        <v/>
      </c>
      <c r="J12" s="314">
        <f>IF('VEZI GRP'!AG20=0,0,'VEZI GRP'!AG20)+IF('VEZI GRP'!AG$25=0,0,'VEZI GRP'!AG$25)</f>
        <v/>
      </c>
      <c r="K12" s="314">
        <f>IF('VEZI GRP'!AH20=0,0,'VEZI GRP'!AH20)+IF('VEZI GRP'!AH$25=0,0,'VEZI GRP'!AH$25)</f>
        <v/>
      </c>
      <c r="L12" s="314">
        <f>IF('VEZI GRP'!AI20=0,0,'VEZI GRP'!AI20)+IF('VEZI GRP'!AI$25=0,0,'VEZI GRP'!AI$25)</f>
        <v/>
      </c>
      <c r="M12" s="314">
        <f>IF('VEZI GRP'!AJ20=0,0,'VEZI GRP'!AJ20)+IF('VEZI GRP'!AJ$25=0,0,'VEZI GRP'!AJ$25)</f>
        <v/>
      </c>
      <c r="N12" s="314">
        <f>IF('VEZI GRP'!AK20=0,0,'VEZI GRP'!AK20)+IF('VEZI GRP'!AK$25=0,0,'VEZI GRP'!AK$25)</f>
        <v/>
      </c>
      <c r="O12" s="314">
        <f>IF('VEZI GRP'!AL20=0,0,'VEZI GRP'!AL20)+IF('VEZI GRP'!AL$25=0,0,'VEZI GRP'!AL$25)</f>
        <v/>
      </c>
      <c r="P12" s="314">
        <f>IF('VEZI GRP'!AM20=0,0,'VEZI GRP'!AM20)+IF('VEZI GRP'!AM$25=0,0,'VEZI GRP'!AM$25)</f>
        <v/>
      </c>
      <c r="Q12" s="314">
        <f>IF('VEZI GRP'!AN20=0,0,'VEZI GRP'!AN20)+IF('VEZI GRP'!AN$25=0,0,'VEZI GRP'!AN$25)</f>
        <v/>
      </c>
      <c r="R12" s="314">
        <f>SUM(E12:Q12)</f>
        <v/>
      </c>
    </row>
    <row r="13" ht="23" customHeight="1">
      <c r="A13" s="4">
        <f>B13*'VEZI GRP'!#REF!</f>
        <v/>
      </c>
      <c r="B13" s="1">
        <f>SUM(C13:P13)</f>
        <v/>
      </c>
      <c r="C13" s="313">
        <f>'VEZI GRP'!D21</f>
        <v/>
      </c>
      <c r="D13" s="438">
        <f>'VEZI GRP'!E21</f>
        <v/>
      </c>
      <c r="E13" s="314">
        <f>IF('VEZI GRP'!AB21=0,0,'VEZI GRP'!AB21)+IF('VEZI GRP'!AB$25=0,0,'VEZI GRP'!AB$25)</f>
        <v/>
      </c>
      <c r="F13" s="314">
        <f>IF('VEZI GRP'!AC21=0,0,'VEZI GRP'!AC21)+IF('VEZI GRP'!AC$25=0,0,'VEZI GRP'!AC$25)</f>
        <v/>
      </c>
      <c r="G13" s="314">
        <f>IF('VEZI GRP'!AD21=0,0,'VEZI GRP'!AD21)+IF('VEZI GRP'!AD$25=0,0,'VEZI GRP'!AD$25)</f>
        <v/>
      </c>
      <c r="H13" s="314">
        <f>IF('VEZI GRP'!AE21=0,0,'VEZI GRP'!AE21)+IF('VEZI GRP'!AE$25=0,0,'VEZI GRP'!AE$25)</f>
        <v/>
      </c>
      <c r="I13" s="314">
        <f>IF('VEZI GRP'!AF21=0,0,'VEZI GRP'!AF21)+IF('VEZI GRP'!AF$25=0,0,'VEZI GRP'!AF$25)</f>
        <v/>
      </c>
      <c r="J13" s="314">
        <f>IF('VEZI GRP'!AG21=0,0,'VEZI GRP'!AG21)+IF('VEZI GRP'!AG$25=0,0,'VEZI GRP'!AG$25)</f>
        <v/>
      </c>
      <c r="K13" s="314">
        <f>IF('VEZI GRP'!AH21=0,0,'VEZI GRP'!AH21)+IF('VEZI GRP'!AH$25=0,0,'VEZI GRP'!AH$25)</f>
        <v/>
      </c>
      <c r="L13" s="314">
        <f>IF('VEZI GRP'!AI21=0,0,'VEZI GRP'!AI21)+IF('VEZI GRP'!AI$25=0,0,'VEZI GRP'!AI$25)</f>
        <v/>
      </c>
      <c r="M13" s="314">
        <f>IF('VEZI GRP'!AJ21=0,0,'VEZI GRP'!AJ21)+IF('VEZI GRP'!AJ$25=0,0,'VEZI GRP'!AJ$25)</f>
        <v/>
      </c>
      <c r="N13" s="314">
        <f>IF('VEZI GRP'!AK21=0,0,'VEZI GRP'!AK21)+IF('VEZI GRP'!AK$25=0,0,'VEZI GRP'!AK$25)</f>
        <v/>
      </c>
      <c r="O13" s="314">
        <f>IF('VEZI GRP'!AL21=0,0,'VEZI GRP'!AL21)+IF('VEZI GRP'!AL$25=0,0,'VEZI GRP'!AL$25)</f>
        <v/>
      </c>
      <c r="P13" s="314">
        <f>IF('VEZI GRP'!AM21=0,0,'VEZI GRP'!AM21)+IF('VEZI GRP'!AM$25=0,0,'VEZI GRP'!AM$25)</f>
        <v/>
      </c>
      <c r="Q13" s="314">
        <f>IF('VEZI GRP'!AN21=0,0,'VEZI GRP'!AN21)+IF('VEZI GRP'!AN$25=0,0,'VEZI GRP'!AN$25)</f>
        <v/>
      </c>
      <c r="R13" s="314">
        <f>SUM(E13:Q13)</f>
        <v/>
      </c>
    </row>
    <row r="14" ht="23" customHeight="1">
      <c r="A14" s="281" t="n"/>
      <c r="B14" s="282" t="n"/>
      <c r="C14" s="313">
        <f>'VEZI GRP'!D22</f>
        <v/>
      </c>
      <c r="D14" s="438">
        <f>'VEZI GRP'!E22</f>
        <v/>
      </c>
      <c r="E14" s="314">
        <f>IF('VEZI GRP'!AB22=0,0,'VEZI GRP'!AB22)+IF('VEZI GRP'!AB$25=0,0,'VEZI GRP'!AB$25)</f>
        <v/>
      </c>
      <c r="F14" s="314">
        <f>IF('VEZI GRP'!AC22=0,0,'VEZI GRP'!AC22)+IF('VEZI GRP'!AC$25=0,0,'VEZI GRP'!AC$25)</f>
        <v/>
      </c>
      <c r="G14" s="314">
        <f>IF('VEZI GRP'!AD22=0,0,'VEZI GRP'!AD22)+IF('VEZI GRP'!AD$25=0,0,'VEZI GRP'!AD$25)</f>
        <v/>
      </c>
      <c r="H14" s="314">
        <f>IF('VEZI GRP'!AE22=0,0,'VEZI GRP'!AE22)+IF('VEZI GRP'!AE$25=0,0,'VEZI GRP'!AE$25)</f>
        <v/>
      </c>
      <c r="I14" s="314">
        <f>IF('VEZI GRP'!AF22=0,0,'VEZI GRP'!AF22)+IF('VEZI GRP'!AF$25=0,0,'VEZI GRP'!AF$25)</f>
        <v/>
      </c>
      <c r="J14" s="314">
        <f>IF('VEZI GRP'!AG22=0,0,'VEZI GRP'!AG22)+IF('VEZI GRP'!AG$25=0,0,'VEZI GRP'!AG$25)</f>
        <v/>
      </c>
      <c r="K14" s="314">
        <f>IF('VEZI GRP'!AH22=0,0,'VEZI GRP'!AH22)+IF('VEZI GRP'!AH$25=0,0,'VEZI GRP'!AH$25)</f>
        <v/>
      </c>
      <c r="L14" s="314">
        <f>IF('VEZI GRP'!AI22=0,0,'VEZI GRP'!AI22)+IF('VEZI GRP'!AI$25=0,0,'VEZI GRP'!AI$25)</f>
        <v/>
      </c>
      <c r="M14" s="314">
        <f>IF('VEZI GRP'!AJ22=0,0,'VEZI GRP'!AJ22)+IF('VEZI GRP'!AJ$25=0,0,'VEZI GRP'!AJ$25)</f>
        <v/>
      </c>
      <c r="N14" s="314">
        <f>IF('VEZI GRP'!AK22=0,0,'VEZI GRP'!AK22)+IF('VEZI GRP'!AK$25=0,0,'VEZI GRP'!AK$25)</f>
        <v/>
      </c>
      <c r="O14" s="314">
        <f>IF('VEZI GRP'!AL22=0,0,'VEZI GRP'!AL22)+IF('VEZI GRP'!AL$25=0,0,'VEZI GRP'!AL$25)</f>
        <v/>
      </c>
      <c r="P14" s="314">
        <f>IF('VEZI GRP'!AM22=0,0,'VEZI GRP'!AM22)+IF('VEZI GRP'!AM$25=0,0,'VEZI GRP'!AM$25)</f>
        <v/>
      </c>
      <c r="Q14" s="314">
        <f>IF('VEZI GRP'!AN22=0,0,'VEZI GRP'!AN22)+IF('VEZI GRP'!AN$25=0,0,'VEZI GRP'!AN$25)</f>
        <v/>
      </c>
      <c r="R14" s="314">
        <f>SUM(E14:Q14)</f>
        <v/>
      </c>
    </row>
    <row r="15" ht="23" customHeight="1">
      <c r="A15" s="281" t="n"/>
      <c r="B15" s="282" t="n"/>
      <c r="C15" s="313">
        <f>'VEZI GRP'!D23</f>
        <v/>
      </c>
      <c r="D15" s="438">
        <f>'VEZI GRP'!E23</f>
        <v/>
      </c>
      <c r="E15" s="314">
        <f>IF('VEZI GRP'!AB23=0,0,'VEZI GRP'!AB23)+IF('VEZI GRP'!AB$25=0,0,'VEZI GRP'!AB$25)</f>
        <v/>
      </c>
      <c r="F15" s="314">
        <f>IF('VEZI GRP'!AC23=0,0,'VEZI GRP'!AC23)+IF('VEZI GRP'!AC$25=0,0,'VEZI GRP'!AC$25)</f>
        <v/>
      </c>
      <c r="G15" s="314">
        <f>IF('VEZI GRP'!AD23=0,0,'VEZI GRP'!AD23)+IF('VEZI GRP'!AD$25=0,0,'VEZI GRP'!AD$25)</f>
        <v/>
      </c>
      <c r="H15" s="314">
        <f>IF('VEZI GRP'!AE23=0,0,'VEZI GRP'!AE23)+IF('VEZI GRP'!AE$25=0,0,'VEZI GRP'!AE$25)</f>
        <v/>
      </c>
      <c r="I15" s="314">
        <f>IF('VEZI GRP'!AF23=0,0,'VEZI GRP'!AF23)+IF('VEZI GRP'!AF$25=0,0,'VEZI GRP'!AF$25)</f>
        <v/>
      </c>
      <c r="J15" s="314">
        <f>IF('VEZI GRP'!AG23=0,0,'VEZI GRP'!AG23)+IF('VEZI GRP'!AG$25=0,0,'VEZI GRP'!AG$25)</f>
        <v/>
      </c>
      <c r="K15" s="314">
        <f>IF('VEZI GRP'!AH23=0,0,'VEZI GRP'!AH23)+IF('VEZI GRP'!AH$25=0,0,'VEZI GRP'!AH$25)</f>
        <v/>
      </c>
      <c r="L15" s="314">
        <f>IF('VEZI GRP'!AI23=0,0,'VEZI GRP'!AI23)+IF('VEZI GRP'!AI$25=0,0,'VEZI GRP'!AI$25)</f>
        <v/>
      </c>
      <c r="M15" s="314">
        <f>IF('VEZI GRP'!AJ23=0,0,'VEZI GRP'!AJ23)+IF('VEZI GRP'!AJ$25=0,0,'VEZI GRP'!AJ$25)</f>
        <v/>
      </c>
      <c r="N15" s="314">
        <f>IF('VEZI GRP'!AK23=0,0,'VEZI GRP'!AK23)+IF('VEZI GRP'!AK$25=0,0,'VEZI GRP'!AK$25)</f>
        <v/>
      </c>
      <c r="O15" s="314">
        <f>IF('VEZI GRP'!AL23=0,0,'VEZI GRP'!AL23)+IF('VEZI GRP'!AL$25=0,0,'VEZI GRP'!AL$25)</f>
        <v/>
      </c>
      <c r="P15" s="314">
        <f>IF('VEZI GRP'!AM23=0,0,'VEZI GRP'!AM23)+IF('VEZI GRP'!AM$25=0,0,'VEZI GRP'!AM$25)</f>
        <v/>
      </c>
      <c r="Q15" s="314">
        <f>IF('VEZI GRP'!AN23=0,0,'VEZI GRP'!AN23)+IF('VEZI GRP'!AN$25=0,0,'VEZI GRP'!AN$25)</f>
        <v/>
      </c>
      <c r="R15" s="314">
        <f>SUM(E15:Q15)</f>
        <v/>
      </c>
    </row>
    <row r="16" ht="23" customHeight="1">
      <c r="A16" s="281" t="n"/>
      <c r="B16" s="282" t="n"/>
      <c r="C16" s="313">
        <f>'VEZI GRP'!D24</f>
        <v/>
      </c>
      <c r="D16" s="438">
        <f>'VEZI GRP'!E24</f>
        <v/>
      </c>
      <c r="E16" s="314">
        <f>IF('VEZI GRP'!AB24=0,0,'VEZI GRP'!AB24)+IF('VEZI GRP'!AB$25=0,0,'VEZI GRP'!AB$25)</f>
        <v/>
      </c>
      <c r="F16" s="314">
        <f>IF('VEZI GRP'!AC24=0,0,'VEZI GRP'!AC24)+IF('VEZI GRP'!AC$25=0,0,'VEZI GRP'!AC$25)</f>
        <v/>
      </c>
      <c r="G16" s="314">
        <f>IF('VEZI GRP'!AD24=0,0,'VEZI GRP'!AD24)+IF('VEZI GRP'!AD$25=0,0,'VEZI GRP'!AD$25)</f>
        <v/>
      </c>
      <c r="H16" s="314">
        <f>IF('VEZI GRP'!AE24=0,0,'VEZI GRP'!AE24)+IF('VEZI GRP'!AE$25=0,0,'VEZI GRP'!AE$25)</f>
        <v/>
      </c>
      <c r="I16" s="314">
        <f>IF('VEZI GRP'!AF24=0,0,'VEZI GRP'!AF24)+IF('VEZI GRP'!AF$25=0,0,'VEZI GRP'!AF$25)</f>
        <v/>
      </c>
      <c r="J16" s="314">
        <f>IF('VEZI GRP'!AG24=0,0,'VEZI GRP'!AG24)+IF('VEZI GRP'!AG$25=0,0,'VEZI GRP'!AG$25)</f>
        <v/>
      </c>
      <c r="K16" s="314">
        <f>IF('VEZI GRP'!AH24=0,0,'VEZI GRP'!AH24)+IF('VEZI GRP'!AH$25=0,0,'VEZI GRP'!AH$25)</f>
        <v/>
      </c>
      <c r="L16" s="314">
        <f>IF('VEZI GRP'!AI24=0,0,'VEZI GRP'!AI24)+IF('VEZI GRP'!AI$25=0,0,'VEZI GRP'!AI$25)</f>
        <v/>
      </c>
      <c r="M16" s="314">
        <f>IF('VEZI GRP'!AJ24=0,0,'VEZI GRP'!AJ24)+IF('VEZI GRP'!AJ$25=0,0,'VEZI GRP'!AJ$25)</f>
        <v/>
      </c>
      <c r="N16" s="314">
        <f>IF('VEZI GRP'!AK24=0,0,'VEZI GRP'!AK24)+IF('VEZI GRP'!AK$25=0,0,'VEZI GRP'!AK$25)</f>
        <v/>
      </c>
      <c r="O16" s="314">
        <f>IF('VEZI GRP'!AL24=0,0,'VEZI GRP'!AL24)+IF('VEZI GRP'!AL$25=0,0,'VEZI GRP'!AL$25)</f>
        <v/>
      </c>
      <c r="P16" s="314">
        <f>IF('VEZI GRP'!AM24=0,0,'VEZI GRP'!AM24)+IF('VEZI GRP'!AM$25=0,0,'VEZI GRP'!AM$25)</f>
        <v/>
      </c>
      <c r="Q16" s="314">
        <f>IF('VEZI GRP'!AN24=0,0,'VEZI GRP'!AN24)+IF('VEZI GRP'!AN$25=0,0,'VEZI GRP'!AN$25)</f>
        <v/>
      </c>
      <c r="R16" s="314">
        <f>SUM(E16:Q16)</f>
        <v/>
      </c>
    </row>
    <row r="17" ht="23" customHeight="1">
      <c r="A17" s="281" t="n"/>
      <c r="B17" s="282" t="n"/>
      <c r="C17" s="313" t="n"/>
      <c r="D17" s="438" t="n"/>
      <c r="E17" s="314" t="n"/>
      <c r="F17" s="314" t="n"/>
      <c r="G17" s="314" t="n"/>
      <c r="H17" s="314" t="n"/>
      <c r="I17" s="314" t="n"/>
      <c r="J17" s="314" t="n"/>
      <c r="K17" s="314" t="n"/>
      <c r="L17" s="314" t="n"/>
      <c r="M17" s="314" t="n"/>
      <c r="N17" s="314" t="n"/>
      <c r="O17" s="314" t="n"/>
      <c r="P17" s="314" t="n"/>
      <c r="Q17" s="314" t="n"/>
      <c r="R17" s="314" t="n"/>
    </row>
    <row r="18" ht="23" customHeight="1">
      <c r="A18" s="281" t="n"/>
      <c r="B18" s="282" t="n"/>
      <c r="C18" s="313" t="n"/>
      <c r="D18" s="438" t="n"/>
      <c r="E18" s="314" t="n"/>
      <c r="F18" s="314" t="n"/>
      <c r="G18" s="314" t="n"/>
      <c r="H18" s="314" t="n"/>
      <c r="I18" s="314" t="n"/>
      <c r="J18" s="314" t="n"/>
      <c r="K18" s="314" t="n"/>
      <c r="L18" s="314" t="n"/>
      <c r="M18" s="314" t="n"/>
      <c r="N18" s="314" t="n"/>
      <c r="O18" s="314" t="n"/>
      <c r="P18" s="314" t="n"/>
      <c r="Q18" s="314" t="n"/>
      <c r="R18" s="314" t="n"/>
    </row>
    <row r="19" ht="23" customHeight="1">
      <c r="A19" s="281" t="n"/>
      <c r="B19" s="282" t="n"/>
      <c r="C19" s="313">
        <f>'VEZI GRP'!D27</f>
        <v/>
      </c>
      <c r="D19" s="438">
        <f>'VEZI GRP'!E27</f>
        <v/>
      </c>
      <c r="E19" s="314">
        <f>IF('VEZI GRP'!AB27=0,0,'VEZI GRP'!AB27)+IF('VEZI GRP'!AB$39=0,0,'VEZI GRP'!AB$39)</f>
        <v/>
      </c>
      <c r="F19" s="314">
        <f>IF('VEZI GRP'!AC27=0,0,'VEZI GRP'!AC27)+IF('VEZI GRP'!AC$39=0,0,'VEZI GRP'!AC$39)</f>
        <v/>
      </c>
      <c r="G19" s="314">
        <f>IF('VEZI GRP'!AD27=0,0,'VEZI GRP'!AD27)+IF('VEZI GRP'!AD$39=0,0,'VEZI GRP'!AD$39)</f>
        <v/>
      </c>
      <c r="H19" s="314">
        <f>IF('VEZI GRP'!AE27=0,0,'VEZI GRP'!AE27)+IF('VEZI GRP'!AE$39=0,0,'VEZI GRP'!AE$39)</f>
        <v/>
      </c>
      <c r="I19" s="314">
        <f>IF('VEZI GRP'!AF27=0,0,'VEZI GRP'!AF27)+IF('VEZI GRP'!AF$39=0,0,'VEZI GRP'!AF$39)</f>
        <v/>
      </c>
      <c r="J19" s="314">
        <f>IF('VEZI GRP'!AG27=0,0,'VEZI GRP'!AG27)+IF('VEZI GRP'!AG$39=0,0,'VEZI GRP'!AG$39)</f>
        <v/>
      </c>
      <c r="K19" s="314">
        <f>IF('VEZI GRP'!AH27=0,0,'VEZI GRP'!AH27)+IF('VEZI GRP'!AH$39=0,0,'VEZI GRP'!AH$39)</f>
        <v/>
      </c>
      <c r="L19" s="314">
        <f>IF('VEZI GRP'!AI27=0,0,'VEZI GRP'!AI27)+IF('VEZI GRP'!AI$39=0,0,'VEZI GRP'!AI$39)</f>
        <v/>
      </c>
      <c r="M19" s="314">
        <f>IF('VEZI GRP'!AJ27=0,0,'VEZI GRP'!AJ27)+IF('VEZI GRP'!AJ$39=0,0,'VEZI GRP'!AJ$39)</f>
        <v/>
      </c>
      <c r="N19" s="314">
        <f>IF('VEZI GRP'!AK27=0,0,'VEZI GRP'!AK27)+IF('VEZI GRP'!AK$39=0,0,'VEZI GRP'!AK$39)</f>
        <v/>
      </c>
      <c r="O19" s="314">
        <f>IF('VEZI GRP'!AL27=0,0,'VEZI GRP'!AL27)+IF('VEZI GRP'!AL$39=0,0,'VEZI GRP'!AL$39)</f>
        <v/>
      </c>
      <c r="P19" s="314">
        <f>IF('VEZI GRP'!AM27=0,0,'VEZI GRP'!AM27)+IF('VEZI GRP'!AM$39=0,0,'VEZI GRP'!AM$39)</f>
        <v/>
      </c>
      <c r="Q19" s="314">
        <f>IF('VEZI GRP'!AN27=0,0,'VEZI GRP'!AN27)+IF('VEZI GRP'!AN$39=0,0,'VEZI GRP'!AN$39)</f>
        <v/>
      </c>
      <c r="R19" s="314">
        <f>SUM(E19:Q19)</f>
        <v/>
      </c>
    </row>
    <row r="20" ht="23" customHeight="1">
      <c r="A20" s="281" t="n"/>
      <c r="B20" s="282" t="n"/>
      <c r="C20" s="313">
        <f>'VEZI GRP'!D28</f>
        <v/>
      </c>
      <c r="D20" s="438">
        <f>'VEZI GRP'!E28</f>
        <v/>
      </c>
      <c r="E20" s="314">
        <f>IF('VEZI GRP'!AB28=0,0,'VEZI GRP'!AB28)+IF('VEZI GRP'!AB$39=0,0,'VEZI GRP'!AB$39)</f>
        <v/>
      </c>
      <c r="F20" s="314">
        <f>IF('VEZI GRP'!AC28=0,0,'VEZI GRP'!AC28)+IF('VEZI GRP'!AC$39=0,0,'VEZI GRP'!AC$39)</f>
        <v/>
      </c>
      <c r="G20" s="314">
        <f>IF('VEZI GRP'!AD28=0,0,'VEZI GRP'!AD28)+IF('VEZI GRP'!AD$39=0,0,'VEZI GRP'!AD$39)</f>
        <v/>
      </c>
      <c r="H20" s="314">
        <f>IF('VEZI GRP'!AE28=0,0,'VEZI GRP'!AE28)+IF('VEZI GRP'!AE$39=0,0,'VEZI GRP'!AE$39)</f>
        <v/>
      </c>
      <c r="I20" s="314">
        <f>IF('VEZI GRP'!AF28=0,0,'VEZI GRP'!AF28)+IF('VEZI GRP'!AF$39=0,0,'VEZI GRP'!AF$39)</f>
        <v/>
      </c>
      <c r="J20" s="314">
        <f>IF('VEZI GRP'!AG28=0,0,'VEZI GRP'!AG28)+IF('VEZI GRP'!AG$39=0,0,'VEZI GRP'!AG$39)</f>
        <v/>
      </c>
      <c r="K20" s="314">
        <f>IF('VEZI GRP'!AH28=0,0,'VEZI GRP'!AH28)+IF('VEZI GRP'!AH$39=0,0,'VEZI GRP'!AH$39)</f>
        <v/>
      </c>
      <c r="L20" s="314">
        <f>IF('VEZI GRP'!AI28=0,0,'VEZI GRP'!AI28)+IF('VEZI GRP'!AI$39=0,0,'VEZI GRP'!AI$39)</f>
        <v/>
      </c>
      <c r="M20" s="314">
        <f>IF('VEZI GRP'!AJ28=0,0,'VEZI GRP'!AJ28)+IF('VEZI GRP'!AJ$39=0,0,'VEZI GRP'!AJ$39)</f>
        <v/>
      </c>
      <c r="N20" s="314">
        <f>IF('VEZI GRP'!AK28=0,0,'VEZI GRP'!AK28)+IF('VEZI GRP'!AK$39=0,0,'VEZI GRP'!AK$39)</f>
        <v/>
      </c>
      <c r="O20" s="314">
        <f>IF('VEZI GRP'!AL28=0,0,'VEZI GRP'!AL28)+IF('VEZI GRP'!AL$39=0,0,'VEZI GRP'!AL$39)</f>
        <v/>
      </c>
      <c r="P20" s="314">
        <f>IF('VEZI GRP'!AM28=0,0,'VEZI GRP'!AM28)+IF('VEZI GRP'!AM$39=0,0,'VEZI GRP'!AM$39)</f>
        <v/>
      </c>
      <c r="Q20" s="314">
        <f>IF('VEZI GRP'!AN28=0,0,'VEZI GRP'!AN28)+IF('VEZI GRP'!AN$39=0,0,'VEZI GRP'!AN$39)</f>
        <v/>
      </c>
      <c r="R20" s="314">
        <f>SUM(E20:Q20)</f>
        <v/>
      </c>
    </row>
    <row r="21" ht="23" customHeight="1">
      <c r="A21" s="281" t="n"/>
      <c r="B21" s="282" t="n"/>
      <c r="C21" s="313">
        <f>'VEZI GRP'!D29</f>
        <v/>
      </c>
      <c r="D21" s="438">
        <f>'VEZI GRP'!E29</f>
        <v/>
      </c>
      <c r="E21" s="314">
        <f>IF('VEZI GRP'!AB29=0,0,'VEZI GRP'!AB29)+IF('VEZI GRP'!AB$39=0,0,'VEZI GRP'!AB$39)</f>
        <v/>
      </c>
      <c r="F21" s="314">
        <f>IF('VEZI GRP'!AC29=0,0,'VEZI GRP'!AC29)+IF('VEZI GRP'!AC$39=0,0,'VEZI GRP'!AC$39)</f>
        <v/>
      </c>
      <c r="G21" s="314">
        <f>IF('VEZI GRP'!AD29=0,0,'VEZI GRP'!AD29)+IF('VEZI GRP'!AD$39=0,0,'VEZI GRP'!AD$39)</f>
        <v/>
      </c>
      <c r="H21" s="314">
        <f>IF('VEZI GRP'!AE29=0,0,'VEZI GRP'!AE29)+IF('VEZI GRP'!AE$39=0,0,'VEZI GRP'!AE$39)</f>
        <v/>
      </c>
      <c r="I21" s="314">
        <f>IF('VEZI GRP'!AF29=0,0,'VEZI GRP'!AF29)+IF('VEZI GRP'!AF$39=0,0,'VEZI GRP'!AF$39)</f>
        <v/>
      </c>
      <c r="J21" s="314">
        <f>IF('VEZI GRP'!AG29=0,0,'VEZI GRP'!AG29)+IF('VEZI GRP'!AG$39=0,0,'VEZI GRP'!AG$39)</f>
        <v/>
      </c>
      <c r="K21" s="314">
        <f>IF('VEZI GRP'!AH29=0,0,'VEZI GRP'!AH29)+IF('VEZI GRP'!AH$39=0,0,'VEZI GRP'!AH$39)</f>
        <v/>
      </c>
      <c r="L21" s="314">
        <f>IF('VEZI GRP'!AI29=0,0,'VEZI GRP'!AI29)+IF('VEZI GRP'!AI$39=0,0,'VEZI GRP'!AI$39)</f>
        <v/>
      </c>
      <c r="M21" s="314">
        <f>IF('VEZI GRP'!AJ29=0,0,'VEZI GRP'!AJ29)+IF('VEZI GRP'!AJ$39=0,0,'VEZI GRP'!AJ$39)</f>
        <v/>
      </c>
      <c r="N21" s="314">
        <f>IF('VEZI GRP'!AK29=0,0,'VEZI GRP'!AK29)+IF('VEZI GRP'!AK$39=0,0,'VEZI GRP'!AK$39)</f>
        <v/>
      </c>
      <c r="O21" s="314">
        <f>IF('VEZI GRP'!AL29=0,0,'VEZI GRP'!AL29)+IF('VEZI GRP'!AL$39=0,0,'VEZI GRP'!AL$39)</f>
        <v/>
      </c>
      <c r="P21" s="314">
        <f>IF('VEZI GRP'!AM29=0,0,'VEZI GRP'!AM29)+IF('VEZI GRP'!AM$39=0,0,'VEZI GRP'!AM$39)</f>
        <v/>
      </c>
      <c r="Q21" s="314">
        <f>IF('VEZI GRP'!AN29=0,0,'VEZI GRP'!AN29)+IF('VEZI GRP'!AN$39=0,0,'VEZI GRP'!AN$39)</f>
        <v/>
      </c>
      <c r="R21" s="314">
        <f>SUM(E21:Q21)</f>
        <v/>
      </c>
    </row>
    <row r="22" ht="23" customHeight="1">
      <c r="A22" s="281" t="n"/>
      <c r="B22" s="282" t="n"/>
      <c r="C22" s="313">
        <f>'VEZI GRP'!D30</f>
        <v/>
      </c>
      <c r="D22" s="438">
        <f>'VEZI GRP'!E30</f>
        <v/>
      </c>
      <c r="E22" s="314">
        <f>IF('VEZI GRP'!AB30=0,0,'VEZI GRP'!AB30)+IF('VEZI GRP'!AB$39=0,0,'VEZI GRP'!AB$39)</f>
        <v/>
      </c>
      <c r="F22" s="314">
        <f>IF('VEZI GRP'!AC30=0,0,'VEZI GRP'!AC30)+IF('VEZI GRP'!AC$39=0,0,'VEZI GRP'!AC$39)</f>
        <v/>
      </c>
      <c r="G22" s="314">
        <f>IF('VEZI GRP'!AD30=0,0,'VEZI GRP'!AD30)+IF('VEZI GRP'!AD$39=0,0,'VEZI GRP'!AD$39)</f>
        <v/>
      </c>
      <c r="H22" s="314">
        <f>IF('VEZI GRP'!AE30=0,0,'VEZI GRP'!AE30)+IF('VEZI GRP'!AE$39=0,0,'VEZI GRP'!AE$39)</f>
        <v/>
      </c>
      <c r="I22" s="314">
        <f>IF('VEZI GRP'!AF30=0,0,'VEZI GRP'!AF30)+IF('VEZI GRP'!AF$39=0,0,'VEZI GRP'!AF$39)</f>
        <v/>
      </c>
      <c r="J22" s="314">
        <f>IF('VEZI GRP'!AG30=0,0,'VEZI GRP'!AG30)+IF('VEZI GRP'!AG$39=0,0,'VEZI GRP'!AG$39)</f>
        <v/>
      </c>
      <c r="K22" s="314">
        <f>IF('VEZI GRP'!AH30=0,0,'VEZI GRP'!AH30)+IF('VEZI GRP'!AH$39=0,0,'VEZI GRP'!AH$39)</f>
        <v/>
      </c>
      <c r="L22" s="314">
        <f>IF('VEZI GRP'!AI30=0,0,'VEZI GRP'!AI30)+IF('VEZI GRP'!AI$39=0,0,'VEZI GRP'!AI$39)</f>
        <v/>
      </c>
      <c r="M22" s="314">
        <f>IF('VEZI GRP'!AJ30=0,0,'VEZI GRP'!AJ30)+IF('VEZI GRP'!AJ$39=0,0,'VEZI GRP'!AJ$39)</f>
        <v/>
      </c>
      <c r="N22" s="314">
        <f>IF('VEZI GRP'!AK30=0,0,'VEZI GRP'!AK30)+IF('VEZI GRP'!AK$39=0,0,'VEZI GRP'!AK$39)</f>
        <v/>
      </c>
      <c r="O22" s="314">
        <f>IF('VEZI GRP'!AL30=0,0,'VEZI GRP'!AL30)+IF('VEZI GRP'!AL$39=0,0,'VEZI GRP'!AL$39)</f>
        <v/>
      </c>
      <c r="P22" s="314">
        <f>IF('VEZI GRP'!AM30=0,0,'VEZI GRP'!AM30)+IF('VEZI GRP'!AM$39=0,0,'VEZI GRP'!AM$39)</f>
        <v/>
      </c>
      <c r="Q22" s="314">
        <f>IF('VEZI GRP'!AN30=0,0,'VEZI GRP'!AN30)+IF('VEZI GRP'!AN$39=0,0,'VEZI GRP'!AN$39)</f>
        <v/>
      </c>
      <c r="R22" s="314">
        <f>SUM(E22:Q22)</f>
        <v/>
      </c>
    </row>
    <row r="23" ht="23" customHeight="1">
      <c r="A23" s="281" t="n"/>
      <c r="B23" s="282" t="n"/>
      <c r="C23" s="313">
        <f>'VEZI GRP'!D31</f>
        <v/>
      </c>
      <c r="D23" s="438">
        <f>'VEZI GRP'!E31</f>
        <v/>
      </c>
      <c r="E23" s="314">
        <f>IF('VEZI GRP'!AB31=0,0,'VEZI GRP'!AB31)+IF('VEZI GRP'!AB$39=0,0,'VEZI GRP'!AB$39)</f>
        <v/>
      </c>
      <c r="F23" s="314">
        <f>IF('VEZI GRP'!AC31=0,0,'VEZI GRP'!AC31)+IF('VEZI GRP'!AC$39=0,0,'VEZI GRP'!AC$39)</f>
        <v/>
      </c>
      <c r="G23" s="314">
        <f>IF('VEZI GRP'!AD31=0,0,'VEZI GRP'!AD31)+IF('VEZI GRP'!AD$39=0,0,'VEZI GRP'!AD$39)</f>
        <v/>
      </c>
      <c r="H23" s="314">
        <f>IF('VEZI GRP'!AE31=0,0,'VEZI GRP'!AE31)+IF('VEZI GRP'!AE$39=0,0,'VEZI GRP'!AE$39)</f>
        <v/>
      </c>
      <c r="I23" s="314">
        <f>IF('VEZI GRP'!AF31=0,0,'VEZI GRP'!AF31)+IF('VEZI GRP'!AF$39=0,0,'VEZI GRP'!AF$39)</f>
        <v/>
      </c>
      <c r="J23" s="314">
        <f>IF('VEZI GRP'!AG31=0,0,'VEZI GRP'!AG31)+IF('VEZI GRP'!AG$39=0,0,'VEZI GRP'!AG$39)</f>
        <v/>
      </c>
      <c r="K23" s="314">
        <f>IF('VEZI GRP'!AH31=0,0,'VEZI GRP'!AH31)+IF('VEZI GRP'!AH$39=0,0,'VEZI GRP'!AH$39)</f>
        <v/>
      </c>
      <c r="L23" s="314">
        <f>IF('VEZI GRP'!AI31=0,0,'VEZI GRP'!AI31)+IF('VEZI GRP'!AI$39=0,0,'VEZI GRP'!AI$39)</f>
        <v/>
      </c>
      <c r="M23" s="314">
        <f>IF('VEZI GRP'!AJ31=0,0,'VEZI GRP'!AJ31)+IF('VEZI GRP'!AJ$39=0,0,'VEZI GRP'!AJ$39)</f>
        <v/>
      </c>
      <c r="N23" s="314">
        <f>IF('VEZI GRP'!AK31=0,0,'VEZI GRP'!AK31)+IF('VEZI GRP'!AK$39=0,0,'VEZI GRP'!AK$39)</f>
        <v/>
      </c>
      <c r="O23" s="314">
        <f>IF('VEZI GRP'!AL31=0,0,'VEZI GRP'!AL31)+IF('VEZI GRP'!AL$39=0,0,'VEZI GRP'!AL$39)</f>
        <v/>
      </c>
      <c r="P23" s="314">
        <f>IF('VEZI GRP'!AM31=0,0,'VEZI GRP'!AM31)+IF('VEZI GRP'!AM$39=0,0,'VEZI GRP'!AM$39)</f>
        <v/>
      </c>
      <c r="Q23" s="314">
        <f>IF('VEZI GRP'!AN31=0,0,'VEZI GRP'!AN31)+IF('VEZI GRP'!AN$39=0,0,'VEZI GRP'!AN$39)</f>
        <v/>
      </c>
      <c r="R23" s="314">
        <f>SUM(E23:Q23)</f>
        <v/>
      </c>
    </row>
    <row r="24" ht="23" customHeight="1">
      <c r="A24" s="281" t="n"/>
      <c r="B24" s="282" t="n"/>
      <c r="C24" s="313">
        <f>'VEZI GRP'!D32</f>
        <v/>
      </c>
      <c r="D24" s="438">
        <f>'VEZI GRP'!E32</f>
        <v/>
      </c>
      <c r="E24" s="314">
        <f>IF('VEZI GRP'!AB32=0,0,'VEZI GRP'!AB32)+IF('VEZI GRP'!AB$39=0,0,'VEZI GRP'!AB$39)</f>
        <v/>
      </c>
      <c r="F24" s="314">
        <f>IF('VEZI GRP'!AC32=0,0,'VEZI GRP'!AC32)+IF('VEZI GRP'!AC$39=0,0,'VEZI GRP'!AC$39)</f>
        <v/>
      </c>
      <c r="G24" s="314">
        <f>IF('VEZI GRP'!AD32=0,0,'VEZI GRP'!AD32)+IF('VEZI GRP'!AD$39=0,0,'VEZI GRP'!AD$39)</f>
        <v/>
      </c>
      <c r="H24" s="314">
        <f>IF('VEZI GRP'!AE32=0,0,'VEZI GRP'!AE32)+IF('VEZI GRP'!AE$39=0,0,'VEZI GRP'!AE$39)</f>
        <v/>
      </c>
      <c r="I24" s="314">
        <f>IF('VEZI GRP'!AF32=0,0,'VEZI GRP'!AF32)+IF('VEZI GRP'!AF$39=0,0,'VEZI GRP'!AF$39)</f>
        <v/>
      </c>
      <c r="J24" s="314">
        <f>IF('VEZI GRP'!AG32=0,0,'VEZI GRP'!AG32)+IF('VEZI GRP'!AG$39=0,0,'VEZI GRP'!AG$39)</f>
        <v/>
      </c>
      <c r="K24" s="314">
        <f>IF('VEZI GRP'!AH32=0,0,'VEZI GRP'!AH32)+IF('VEZI GRP'!AH$39=0,0,'VEZI GRP'!AH$39)</f>
        <v/>
      </c>
      <c r="L24" s="314">
        <f>IF('VEZI GRP'!AI32=0,0,'VEZI GRP'!AI32)+IF('VEZI GRP'!AI$39=0,0,'VEZI GRP'!AI$39)</f>
        <v/>
      </c>
      <c r="M24" s="314">
        <f>IF('VEZI GRP'!AJ32=0,0,'VEZI GRP'!AJ32)+IF('VEZI GRP'!AJ$39=0,0,'VEZI GRP'!AJ$39)</f>
        <v/>
      </c>
      <c r="N24" s="314">
        <f>IF('VEZI GRP'!AK32=0,0,'VEZI GRP'!AK32)+IF('VEZI GRP'!AK$39=0,0,'VEZI GRP'!AK$39)</f>
        <v/>
      </c>
      <c r="O24" s="314">
        <f>IF('VEZI GRP'!AL32=0,0,'VEZI GRP'!AL32)+IF('VEZI GRP'!AL$39=0,0,'VEZI GRP'!AL$39)</f>
        <v/>
      </c>
      <c r="P24" s="314">
        <f>IF('VEZI GRP'!AM32=0,0,'VEZI GRP'!AM32)+IF('VEZI GRP'!AM$39=0,0,'VEZI GRP'!AM$39)</f>
        <v/>
      </c>
      <c r="Q24" s="314">
        <f>IF('VEZI GRP'!AN32=0,0,'VEZI GRP'!AN32)+IF('VEZI GRP'!AN$39=0,0,'VEZI GRP'!AN$39)</f>
        <v/>
      </c>
      <c r="R24" s="314">
        <f>SUM(E24:Q24)</f>
        <v/>
      </c>
    </row>
    <row r="25" ht="23" customHeight="1">
      <c r="A25" s="281" t="n"/>
      <c r="B25" s="282" t="n"/>
      <c r="C25" s="313">
        <f>'VEZI GRP'!D33</f>
        <v/>
      </c>
      <c r="D25" s="438">
        <f>'VEZI GRP'!E33</f>
        <v/>
      </c>
      <c r="E25" s="314">
        <f>IF('VEZI GRP'!AB33=0,0,'VEZI GRP'!AB33)+IF('VEZI GRP'!AB$39=0,0,'VEZI GRP'!AB$39)</f>
        <v/>
      </c>
      <c r="F25" s="314">
        <f>IF('VEZI GRP'!AC33=0,0,'VEZI GRP'!AC33)+IF('VEZI GRP'!AC$39=0,0,'VEZI GRP'!AC$39)</f>
        <v/>
      </c>
      <c r="G25" s="314">
        <f>IF('VEZI GRP'!AD33=0,0,'VEZI GRP'!AD33)+IF('VEZI GRP'!AD$39=0,0,'VEZI GRP'!AD$39)</f>
        <v/>
      </c>
      <c r="H25" s="314">
        <f>IF('VEZI GRP'!AE33=0,0,'VEZI GRP'!AE33)+IF('VEZI GRP'!AE$39=0,0,'VEZI GRP'!AE$39)</f>
        <v/>
      </c>
      <c r="I25" s="314">
        <f>IF('VEZI GRP'!AF33=0,0,'VEZI GRP'!AF33)+IF('VEZI GRP'!AF$39=0,0,'VEZI GRP'!AF$39)</f>
        <v/>
      </c>
      <c r="J25" s="314">
        <f>IF('VEZI GRP'!AG33=0,0,'VEZI GRP'!AG33)+IF('VEZI GRP'!AG$39=0,0,'VEZI GRP'!AG$39)</f>
        <v/>
      </c>
      <c r="K25" s="314">
        <f>IF('VEZI GRP'!AH33=0,0,'VEZI GRP'!AH33)+IF('VEZI GRP'!AH$39=0,0,'VEZI GRP'!AH$39)</f>
        <v/>
      </c>
      <c r="L25" s="314">
        <f>IF('VEZI GRP'!AI33=0,0,'VEZI GRP'!AI33)+IF('VEZI GRP'!AI$39=0,0,'VEZI GRP'!AI$39)</f>
        <v/>
      </c>
      <c r="M25" s="314">
        <f>IF('VEZI GRP'!AJ33=0,0,'VEZI GRP'!AJ33)+IF('VEZI GRP'!AJ$39=0,0,'VEZI GRP'!AJ$39)</f>
        <v/>
      </c>
      <c r="N25" s="314">
        <f>IF('VEZI GRP'!AK33=0,0,'VEZI GRP'!AK33)+IF('VEZI GRP'!AK$39=0,0,'VEZI GRP'!AK$39)</f>
        <v/>
      </c>
      <c r="O25" s="314">
        <f>IF('VEZI GRP'!AL33=0,0,'VEZI GRP'!AL33)+IF('VEZI GRP'!AL$39=0,0,'VEZI GRP'!AL$39)</f>
        <v/>
      </c>
      <c r="P25" s="314">
        <f>IF('VEZI GRP'!AM33=0,0,'VEZI GRP'!AM33)+IF('VEZI GRP'!AM$39=0,0,'VEZI GRP'!AM$39)</f>
        <v/>
      </c>
      <c r="Q25" s="314">
        <f>IF('VEZI GRP'!AN33=0,0,'VEZI GRP'!AN33)+IF('VEZI GRP'!AN$39=0,0,'VEZI GRP'!AN$39)</f>
        <v/>
      </c>
      <c r="R25" s="314">
        <f>SUM(E25:Q25)</f>
        <v/>
      </c>
    </row>
    <row r="26" ht="23" customHeight="1">
      <c r="A26" s="281" t="n"/>
      <c r="B26" s="282" t="n"/>
      <c r="C26" s="313">
        <f>'VEZI GRP'!D34</f>
        <v/>
      </c>
      <c r="D26" s="438">
        <f>'VEZI GRP'!E34</f>
        <v/>
      </c>
      <c r="E26" s="314">
        <f>IF('VEZI GRP'!AB34=0,0,'VEZI GRP'!AB34)+IF('VEZI GRP'!AB$39=0,0,'VEZI GRP'!AB$39)</f>
        <v/>
      </c>
      <c r="F26" s="314">
        <f>IF('VEZI GRP'!AC34=0,0,'VEZI GRP'!AC34)+IF('VEZI GRP'!AC$39=0,0,'VEZI GRP'!AC$39)</f>
        <v/>
      </c>
      <c r="G26" s="314">
        <f>IF('VEZI GRP'!AD34=0,0,'VEZI GRP'!AD34)+IF('VEZI GRP'!AD$39=0,0,'VEZI GRP'!AD$39)</f>
        <v/>
      </c>
      <c r="H26" s="314">
        <f>IF('VEZI GRP'!AE34=0,0,'VEZI GRP'!AE34)+IF('VEZI GRP'!AE$39=0,0,'VEZI GRP'!AE$39)</f>
        <v/>
      </c>
      <c r="I26" s="314">
        <f>IF('VEZI GRP'!AF34=0,0,'VEZI GRP'!AF34)+IF('VEZI GRP'!AF$39=0,0,'VEZI GRP'!AF$39)</f>
        <v/>
      </c>
      <c r="J26" s="314">
        <f>IF('VEZI GRP'!AG34=0,0,'VEZI GRP'!AG34)+IF('VEZI GRP'!AG$39=0,0,'VEZI GRP'!AG$39)</f>
        <v/>
      </c>
      <c r="K26" s="314">
        <f>IF('VEZI GRP'!AH34=0,0,'VEZI GRP'!AH34)+IF('VEZI GRP'!AH$39=0,0,'VEZI GRP'!AH$39)</f>
        <v/>
      </c>
      <c r="L26" s="314">
        <f>IF('VEZI GRP'!AI34=0,0,'VEZI GRP'!AI34)+IF('VEZI GRP'!AI$39=0,0,'VEZI GRP'!AI$39)</f>
        <v/>
      </c>
      <c r="M26" s="314">
        <f>IF('VEZI GRP'!AJ34=0,0,'VEZI GRP'!AJ34)+IF('VEZI GRP'!AJ$39=0,0,'VEZI GRP'!AJ$39)</f>
        <v/>
      </c>
      <c r="N26" s="314">
        <f>IF('VEZI GRP'!AK34=0,0,'VEZI GRP'!AK34)+IF('VEZI GRP'!AK$39=0,0,'VEZI GRP'!AK$39)</f>
        <v/>
      </c>
      <c r="O26" s="314">
        <f>IF('VEZI GRP'!AL34=0,0,'VEZI GRP'!AL34)+IF('VEZI GRP'!AL$39=0,0,'VEZI GRP'!AL$39)</f>
        <v/>
      </c>
      <c r="P26" s="314">
        <f>IF('VEZI GRP'!AM34=0,0,'VEZI GRP'!AM34)+IF('VEZI GRP'!AM$39=0,0,'VEZI GRP'!AM$39)</f>
        <v/>
      </c>
      <c r="Q26" s="314">
        <f>IF('VEZI GRP'!AN34=0,0,'VEZI GRP'!AN34)+IF('VEZI GRP'!AN$39=0,0,'VEZI GRP'!AN$39)</f>
        <v/>
      </c>
      <c r="R26" s="314">
        <f>SUM(E26:Q26)</f>
        <v/>
      </c>
    </row>
    <row r="27" ht="23" customHeight="1">
      <c r="A27" s="281" t="n"/>
      <c r="B27" s="282" t="n"/>
      <c r="C27" s="313">
        <f>'VEZI GRP'!D35</f>
        <v/>
      </c>
      <c r="D27" s="438">
        <f>'VEZI GRP'!E35</f>
        <v/>
      </c>
      <c r="E27" s="314">
        <f>IF('VEZI GRP'!AB35=0,0,'VEZI GRP'!AB35)+IF('VEZI GRP'!AB$39=0,0,'VEZI GRP'!AB$39)</f>
        <v/>
      </c>
      <c r="F27" s="314">
        <f>IF('VEZI GRP'!AC35=0,0,'VEZI GRP'!AC35)+IF('VEZI GRP'!AC$39=0,0,'VEZI GRP'!AC$39)</f>
        <v/>
      </c>
      <c r="G27" s="314">
        <f>IF('VEZI GRP'!AD35=0,0,'VEZI GRP'!AD35)+IF('VEZI GRP'!AD$39=0,0,'VEZI GRP'!AD$39)</f>
        <v/>
      </c>
      <c r="H27" s="314">
        <f>IF('VEZI GRP'!AE35=0,0,'VEZI GRP'!AE35)+IF('VEZI GRP'!AE$39=0,0,'VEZI GRP'!AE$39)</f>
        <v/>
      </c>
      <c r="I27" s="314">
        <f>IF('VEZI GRP'!AF35=0,0,'VEZI GRP'!AF35)+IF('VEZI GRP'!AF$39=0,0,'VEZI GRP'!AF$39)</f>
        <v/>
      </c>
      <c r="J27" s="314">
        <f>IF('VEZI GRP'!AG35=0,0,'VEZI GRP'!AG35)+IF('VEZI GRP'!AG$39=0,0,'VEZI GRP'!AG$39)</f>
        <v/>
      </c>
      <c r="K27" s="314">
        <f>IF('VEZI GRP'!AH35=0,0,'VEZI GRP'!AH35)+IF('VEZI GRP'!AH$39=0,0,'VEZI GRP'!AH$39)</f>
        <v/>
      </c>
      <c r="L27" s="314">
        <f>IF('VEZI GRP'!AI35=0,0,'VEZI GRP'!AI35)+IF('VEZI GRP'!AI$39=0,0,'VEZI GRP'!AI$39)</f>
        <v/>
      </c>
      <c r="M27" s="314">
        <f>IF('VEZI GRP'!AJ35=0,0,'VEZI GRP'!AJ35)+IF('VEZI GRP'!AJ$39=0,0,'VEZI GRP'!AJ$39)</f>
        <v/>
      </c>
      <c r="N27" s="314">
        <f>IF('VEZI GRP'!AK35=0,0,'VEZI GRP'!AK35)+IF('VEZI GRP'!AK$39=0,0,'VEZI GRP'!AK$39)</f>
        <v/>
      </c>
      <c r="O27" s="314">
        <f>IF('VEZI GRP'!AL35=0,0,'VEZI GRP'!AL35)+IF('VEZI GRP'!AL$39=0,0,'VEZI GRP'!AL$39)</f>
        <v/>
      </c>
      <c r="P27" s="314">
        <f>IF('VEZI GRP'!AM35=0,0,'VEZI GRP'!AM35)+IF('VEZI GRP'!AM$39=0,0,'VEZI GRP'!AM$39)</f>
        <v/>
      </c>
      <c r="Q27" s="314">
        <f>IF('VEZI GRP'!AN35=0,0,'VEZI GRP'!AN35)+IF('VEZI GRP'!AN$39=0,0,'VEZI GRP'!AN$39)</f>
        <v/>
      </c>
      <c r="R27" s="314">
        <f>SUM(E27:Q27)</f>
        <v/>
      </c>
    </row>
    <row r="28" ht="23" customHeight="1">
      <c r="A28" s="281" t="n"/>
      <c r="B28" s="282" t="n"/>
      <c r="C28" s="313">
        <f>'VEZI GRP'!D36</f>
        <v/>
      </c>
      <c r="D28" s="438">
        <f>'VEZI GRP'!E36</f>
        <v/>
      </c>
      <c r="E28" s="314">
        <f>IF('VEZI GRP'!AB36=0,0,'VEZI GRP'!AB36)+IF('VEZI GRP'!AB$39=0,0,'VEZI GRP'!AB$39)</f>
        <v/>
      </c>
      <c r="F28" s="314">
        <f>IF('VEZI GRP'!AC36=0,0,'VEZI GRP'!AC36)+IF('VEZI GRP'!AC$39=0,0,'VEZI GRP'!AC$39)</f>
        <v/>
      </c>
      <c r="G28" s="314">
        <f>IF('VEZI GRP'!AD36=0,0,'VEZI GRP'!AD36)+IF('VEZI GRP'!AD$39=0,0,'VEZI GRP'!AD$39)</f>
        <v/>
      </c>
      <c r="H28" s="314">
        <f>IF('VEZI GRP'!AE36=0,0,'VEZI GRP'!AE36)+IF('VEZI GRP'!AE$39=0,0,'VEZI GRP'!AE$39)</f>
        <v/>
      </c>
      <c r="I28" s="314">
        <f>IF('VEZI GRP'!AF36=0,0,'VEZI GRP'!AF36)+IF('VEZI GRP'!AF$39=0,0,'VEZI GRP'!AF$39)</f>
        <v/>
      </c>
      <c r="J28" s="314">
        <f>IF('VEZI GRP'!AG36=0,0,'VEZI GRP'!AG36)+IF('VEZI GRP'!AG$39=0,0,'VEZI GRP'!AG$39)</f>
        <v/>
      </c>
      <c r="K28" s="314">
        <f>IF('VEZI GRP'!AH36=0,0,'VEZI GRP'!AH36)+IF('VEZI GRP'!AH$39=0,0,'VEZI GRP'!AH$39)</f>
        <v/>
      </c>
      <c r="L28" s="314">
        <f>IF('VEZI GRP'!AI36=0,0,'VEZI GRP'!AI36)+IF('VEZI GRP'!AI$39=0,0,'VEZI GRP'!AI$39)</f>
        <v/>
      </c>
      <c r="M28" s="314">
        <f>IF('VEZI GRP'!AJ36=0,0,'VEZI GRP'!AJ36)+IF('VEZI GRP'!AJ$39=0,0,'VEZI GRP'!AJ$39)</f>
        <v/>
      </c>
      <c r="N28" s="314">
        <f>IF('VEZI GRP'!AK36=0,0,'VEZI GRP'!AK36)+IF('VEZI GRP'!AK$39=0,0,'VEZI GRP'!AK$39)</f>
        <v/>
      </c>
      <c r="O28" s="314">
        <f>IF('VEZI GRP'!AL36=0,0,'VEZI GRP'!AL36)+IF('VEZI GRP'!AL$39=0,0,'VEZI GRP'!AL$39)</f>
        <v/>
      </c>
      <c r="P28" s="314">
        <f>IF('VEZI GRP'!AM36=0,0,'VEZI GRP'!AM36)+IF('VEZI GRP'!AM$39=0,0,'VEZI GRP'!AM$39)</f>
        <v/>
      </c>
      <c r="Q28" s="314">
        <f>IF('VEZI GRP'!AN36=0,0,'VEZI GRP'!AN36)+IF('VEZI GRP'!AN$39=0,0,'VEZI GRP'!AN$39)</f>
        <v/>
      </c>
      <c r="R28" s="314">
        <f>SUM(E28:Q28)</f>
        <v/>
      </c>
    </row>
    <row r="29" ht="23" customHeight="1">
      <c r="A29" s="281" t="n"/>
      <c r="B29" s="282" t="n"/>
      <c r="C29" s="313">
        <f>'VEZI GRP'!D37</f>
        <v/>
      </c>
      <c r="D29" s="438">
        <f>'VEZI GRP'!E37</f>
        <v/>
      </c>
      <c r="E29" s="314">
        <f>IF('VEZI GRP'!AB37=0,0,'VEZI GRP'!AB37)+IF('VEZI GRP'!AB$39=0,0,'VEZI GRP'!AB$39)</f>
        <v/>
      </c>
      <c r="F29" s="314">
        <f>IF('VEZI GRP'!AC37=0,0,'VEZI GRP'!AC37)+IF('VEZI GRP'!AC$39=0,0,'VEZI GRP'!AC$39)</f>
        <v/>
      </c>
      <c r="G29" s="314">
        <f>IF('VEZI GRP'!AD37=0,0,'VEZI GRP'!AD37)+IF('VEZI GRP'!AD$39=0,0,'VEZI GRP'!AD$39)</f>
        <v/>
      </c>
      <c r="H29" s="314">
        <f>IF('VEZI GRP'!AE37=0,0,'VEZI GRP'!AE37)+IF('VEZI GRP'!AE$39=0,0,'VEZI GRP'!AE$39)</f>
        <v/>
      </c>
      <c r="I29" s="314">
        <f>IF('VEZI GRP'!AF37=0,0,'VEZI GRP'!AF37)+IF('VEZI GRP'!AF$39=0,0,'VEZI GRP'!AF$39)</f>
        <v/>
      </c>
      <c r="J29" s="314">
        <f>IF('VEZI GRP'!AG37=0,0,'VEZI GRP'!AG37)+IF('VEZI GRP'!AG$39=0,0,'VEZI GRP'!AG$39)</f>
        <v/>
      </c>
      <c r="K29" s="314">
        <f>IF('VEZI GRP'!AH37=0,0,'VEZI GRP'!AH37)+IF('VEZI GRP'!AH$39=0,0,'VEZI GRP'!AH$39)</f>
        <v/>
      </c>
      <c r="L29" s="314">
        <f>IF('VEZI GRP'!AI37=0,0,'VEZI GRP'!AI37)+IF('VEZI GRP'!AI$39=0,0,'VEZI GRP'!AI$39)</f>
        <v/>
      </c>
      <c r="M29" s="314">
        <f>IF('VEZI GRP'!AJ37=0,0,'VEZI GRP'!AJ37)+IF('VEZI GRP'!AJ$39=0,0,'VEZI GRP'!AJ$39)</f>
        <v/>
      </c>
      <c r="N29" s="314">
        <f>IF('VEZI GRP'!AK37=0,0,'VEZI GRP'!AK37)+IF('VEZI GRP'!AK$39=0,0,'VEZI GRP'!AK$39)</f>
        <v/>
      </c>
      <c r="O29" s="314">
        <f>IF('VEZI GRP'!AL37=0,0,'VEZI GRP'!AL37)+IF('VEZI GRP'!AL$39=0,0,'VEZI GRP'!AL$39)</f>
        <v/>
      </c>
      <c r="P29" s="314">
        <f>IF('VEZI GRP'!AM37=0,0,'VEZI GRP'!AM37)+IF('VEZI GRP'!AM$39=0,0,'VEZI GRP'!AM$39)</f>
        <v/>
      </c>
      <c r="Q29" s="314">
        <f>IF('VEZI GRP'!AN37=0,0,'VEZI GRP'!AN37)+IF('VEZI GRP'!AN$39=0,0,'VEZI GRP'!AN$39)</f>
        <v/>
      </c>
      <c r="R29" s="314">
        <f>SUM(E29:Q29)</f>
        <v/>
      </c>
    </row>
    <row r="30" ht="23" customHeight="1">
      <c r="A30" s="281" t="n"/>
      <c r="B30" s="282" t="n"/>
      <c r="C30" s="313">
        <f>'VEZI GRP'!D38</f>
        <v/>
      </c>
      <c r="D30" s="438">
        <f>'VEZI GRP'!E38</f>
        <v/>
      </c>
      <c r="E30" s="314">
        <f>IF('VEZI GRP'!AB38=0,0,'VEZI GRP'!AB38)+IF('VEZI GRP'!AB$39=0,0,'VEZI GRP'!AB$39)</f>
        <v/>
      </c>
      <c r="F30" s="314">
        <f>IF('VEZI GRP'!AC38=0,0,'VEZI GRP'!AC38)+IF('VEZI GRP'!AC$39=0,0,'VEZI GRP'!AC$39)</f>
        <v/>
      </c>
      <c r="G30" s="314">
        <f>IF('VEZI GRP'!AD38=0,0,'VEZI GRP'!AD38)+IF('VEZI GRP'!AD$39=0,0,'VEZI GRP'!AD$39)</f>
        <v/>
      </c>
      <c r="H30" s="314">
        <f>IF('VEZI GRP'!AE38=0,0,'VEZI GRP'!AE38)+IF('VEZI GRP'!AE$39=0,0,'VEZI GRP'!AE$39)</f>
        <v/>
      </c>
      <c r="I30" s="314">
        <f>IF('VEZI GRP'!AF38=0,0,'VEZI GRP'!AF38)+IF('VEZI GRP'!AF$39=0,0,'VEZI GRP'!AF$39)</f>
        <v/>
      </c>
      <c r="J30" s="314">
        <f>IF('VEZI GRP'!AG38=0,0,'VEZI GRP'!AG38)+IF('VEZI GRP'!AG$39=0,0,'VEZI GRP'!AG$39)</f>
        <v/>
      </c>
      <c r="K30" s="314">
        <f>IF('VEZI GRP'!AH38=0,0,'VEZI GRP'!AH38)+IF('VEZI GRP'!AH$39=0,0,'VEZI GRP'!AH$39)</f>
        <v/>
      </c>
      <c r="L30" s="314">
        <f>IF('VEZI GRP'!AI38=0,0,'VEZI GRP'!AI38)+IF('VEZI GRP'!AI$39=0,0,'VEZI GRP'!AI$39)</f>
        <v/>
      </c>
      <c r="M30" s="314">
        <f>IF('VEZI GRP'!AJ38=0,0,'VEZI GRP'!AJ38)+IF('VEZI GRP'!AJ$39=0,0,'VEZI GRP'!AJ$39)</f>
        <v/>
      </c>
      <c r="N30" s="314">
        <f>IF('VEZI GRP'!AK38=0,0,'VEZI GRP'!AK38)+IF('VEZI GRP'!AK$39=0,0,'VEZI GRP'!AK$39)</f>
        <v/>
      </c>
      <c r="O30" s="314">
        <f>IF('VEZI GRP'!AL38=0,0,'VEZI GRP'!AL38)+IF('VEZI GRP'!AL$39=0,0,'VEZI GRP'!AL$39)</f>
        <v/>
      </c>
      <c r="P30" s="314">
        <f>IF('VEZI GRP'!AM38=0,0,'VEZI GRP'!AM38)+IF('VEZI GRP'!AM$39=0,0,'VEZI GRP'!AM$39)</f>
        <v/>
      </c>
      <c r="Q30" s="314">
        <f>IF('VEZI GRP'!AN38=0,0,'VEZI GRP'!AN38)+IF('VEZI GRP'!AN$39=0,0,'VEZI GRP'!AN$39)</f>
        <v/>
      </c>
      <c r="R30" s="314">
        <f>SUM(E30:Q30)</f>
        <v/>
      </c>
    </row>
    <row r="31" ht="23" customHeight="1">
      <c r="A31" s="281" t="n"/>
      <c r="B31" s="282" t="n"/>
      <c r="C31" s="313" t="n"/>
      <c r="D31" s="438" t="n"/>
      <c r="E31" s="314" t="n"/>
      <c r="F31" s="314" t="n"/>
      <c r="G31" s="314" t="n"/>
      <c r="H31" s="314" t="n"/>
      <c r="I31" s="314" t="n"/>
      <c r="J31" s="314" t="n"/>
      <c r="K31" s="314" t="n"/>
      <c r="L31" s="314" t="n"/>
      <c r="M31" s="314" t="n"/>
      <c r="N31" s="314" t="n"/>
      <c r="O31" s="314" t="n"/>
      <c r="P31" s="314" t="n"/>
      <c r="Q31" s="314" t="n"/>
      <c r="R31" s="314" t="n"/>
      <c r="U31" s="11" t="n"/>
      <c r="V31" s="59" t="n"/>
      <c r="W31" s="71" t="n"/>
      <c r="X31" s="70" t="n"/>
      <c r="Y31" s="70" t="n"/>
      <c r="Z31" s="70" t="n"/>
      <c r="AA31" s="72" t="n"/>
      <c r="AB31" s="72" t="n"/>
      <c r="AC31" s="72" t="n"/>
      <c r="AD31" s="71" t="n"/>
      <c r="AE31" s="71" t="n"/>
      <c r="AF31" s="70" t="n"/>
      <c r="AG31" s="73" t="n"/>
      <c r="AH31" s="69" t="n"/>
      <c r="AI31" s="69" t="n"/>
      <c r="AJ31" s="70" t="n"/>
    </row>
    <row r="32" ht="23" customHeight="1">
      <c r="A32" s="281" t="n"/>
      <c r="B32" s="282" t="n"/>
      <c r="C32" s="313" t="n"/>
      <c r="D32" s="438" t="n"/>
      <c r="E32" s="314" t="n"/>
      <c r="F32" s="314" t="n"/>
      <c r="G32" s="314" t="n"/>
      <c r="H32" s="314" t="n"/>
      <c r="I32" s="314" t="n"/>
      <c r="J32" s="314" t="n"/>
      <c r="K32" s="314" t="n"/>
      <c r="L32" s="314" t="n"/>
      <c r="M32" s="314" t="n"/>
      <c r="N32" s="314" t="n"/>
      <c r="O32" s="314" t="n"/>
      <c r="P32" s="314" t="n"/>
      <c r="Q32" s="314" t="n"/>
      <c r="R32" s="314" t="n"/>
    </row>
    <row r="33" ht="23" customHeight="1">
      <c r="A33" s="281" t="n"/>
      <c r="B33" s="282" t="n"/>
      <c r="C33" s="313">
        <f>'VEZI GRP'!D41</f>
        <v/>
      </c>
      <c r="D33" s="438">
        <f>'VEZI GRP'!E41</f>
        <v/>
      </c>
      <c r="E33" s="314">
        <f>IF('VEZI GRP'!AB41=0,0,'VEZI GRP'!AB41)+IF('VEZI GRP'!AB$51=0,0,'VEZI GRP'!AB$51)</f>
        <v/>
      </c>
      <c r="F33" s="314">
        <f>IF('VEZI GRP'!AC41=0,0,'VEZI GRP'!AC41)+IF('VEZI GRP'!AC$51=0,0,'VEZI GRP'!AC$51)</f>
        <v/>
      </c>
      <c r="G33" s="314">
        <f>IF('VEZI GRP'!AD41=0,0,'VEZI GRP'!AD41)+IF('VEZI GRP'!AD$51=0,0,'VEZI GRP'!AD$51)</f>
        <v/>
      </c>
      <c r="H33" s="314">
        <f>IF('VEZI GRP'!AE41=0,0,'VEZI GRP'!AE41)+IF('VEZI GRP'!AE$51=0,0,'VEZI GRP'!AE$51)</f>
        <v/>
      </c>
      <c r="I33" s="314">
        <f>IF('VEZI GRP'!AF41=0,0,'VEZI GRP'!AF41)+IF('VEZI GRP'!AF$51=0,0,'VEZI GRP'!AF$51)</f>
        <v/>
      </c>
      <c r="J33" s="314">
        <f>IF('VEZI GRP'!AG41=0,0,'VEZI GRP'!AG41)+IF('VEZI GRP'!AG$51=0,0,'VEZI GRP'!AG$51)</f>
        <v/>
      </c>
      <c r="K33" s="314">
        <f>IF('VEZI GRP'!AH41=0,0,'VEZI GRP'!AH41)+IF('VEZI GRP'!AH$51=0,0,'VEZI GRP'!AH$51)</f>
        <v/>
      </c>
      <c r="L33" s="314">
        <f>IF('VEZI GRP'!AI41=0,0,'VEZI GRP'!AI41)+IF('VEZI GRP'!AI$51=0,0,'VEZI GRP'!AI$51)</f>
        <v/>
      </c>
      <c r="M33" s="314">
        <f>IF('VEZI GRP'!AJ41=0,0,'VEZI GRP'!AJ41)+IF('VEZI GRP'!AJ$51=0,0,'VEZI GRP'!AJ$51)</f>
        <v/>
      </c>
      <c r="N33" s="314">
        <f>IF('VEZI GRP'!AK41=0,0,'VEZI GRP'!AK41)+IF('VEZI GRP'!AK$51=0,0,'VEZI GRP'!AK$51)</f>
        <v/>
      </c>
      <c r="O33" s="314">
        <f>IF('VEZI GRP'!AL41=0,0,'VEZI GRP'!AL41)+IF('VEZI GRP'!AL$51=0,0,'VEZI GRP'!AL$51)</f>
        <v/>
      </c>
      <c r="P33" s="314">
        <f>IF('VEZI GRP'!AM41=0,0,'VEZI GRP'!AM41)+IF('VEZI GRP'!AM$51=0,0,'VEZI GRP'!AM$51)</f>
        <v/>
      </c>
      <c r="Q33" s="314">
        <f>IF('VEZI GRP'!AN41=0,0,'VEZI GRP'!AN41)+IF('VEZI GRP'!AN$51=0,0,'VEZI GRP'!AN$51)</f>
        <v/>
      </c>
      <c r="R33" s="314">
        <f>SUM(E33:Q33)</f>
        <v/>
      </c>
    </row>
    <row r="34" ht="23" customHeight="1">
      <c r="A34" s="281" t="n"/>
      <c r="B34" s="282" t="n"/>
      <c r="C34" s="313">
        <f>'VEZI GRP'!D42</f>
        <v/>
      </c>
      <c r="D34" s="438">
        <f>'VEZI GRP'!E42</f>
        <v/>
      </c>
      <c r="E34" s="314">
        <f>IF('VEZI GRP'!AB42=0,0,'VEZI GRP'!AB42)+IF('VEZI GRP'!AB$51=0,0,'VEZI GRP'!AB$51)</f>
        <v/>
      </c>
      <c r="F34" s="314">
        <f>IF('VEZI GRP'!AC42=0,0,'VEZI GRP'!AC42)+IF('VEZI GRP'!AC$51=0,0,'VEZI GRP'!AC$51)</f>
        <v/>
      </c>
      <c r="G34" s="314">
        <f>IF('VEZI GRP'!AD42=0,0,'VEZI GRP'!AD42)+IF('VEZI GRP'!AD$51=0,0,'VEZI GRP'!AD$51)</f>
        <v/>
      </c>
      <c r="H34" s="314">
        <f>IF('VEZI GRP'!AE42=0,0,'VEZI GRP'!AE42)+IF('VEZI GRP'!AE$51=0,0,'VEZI GRP'!AE$51)</f>
        <v/>
      </c>
      <c r="I34" s="314">
        <f>IF('VEZI GRP'!AF42=0,0,'VEZI GRP'!AF42)+IF('VEZI GRP'!AF$51=0,0,'VEZI GRP'!AF$51)</f>
        <v/>
      </c>
      <c r="J34" s="314">
        <f>IF('VEZI GRP'!AG42=0,0,'VEZI GRP'!AG42)+IF('VEZI GRP'!AG$51=0,0,'VEZI GRP'!AG$51)</f>
        <v/>
      </c>
      <c r="K34" s="314">
        <f>IF('VEZI GRP'!AH42=0,0,'VEZI GRP'!AH42)+IF('VEZI GRP'!AH$51=0,0,'VEZI GRP'!AH$51)</f>
        <v/>
      </c>
      <c r="L34" s="314">
        <f>IF('VEZI GRP'!AI42=0,0,'VEZI GRP'!AI42)+IF('VEZI GRP'!AI$51=0,0,'VEZI GRP'!AI$51)</f>
        <v/>
      </c>
      <c r="M34" s="314">
        <f>IF('VEZI GRP'!AJ42=0,0,'VEZI GRP'!AJ42)+IF('VEZI GRP'!AJ$51=0,0,'VEZI GRP'!AJ$51)</f>
        <v/>
      </c>
      <c r="N34" s="314">
        <f>IF('VEZI GRP'!AK42=0,0,'VEZI GRP'!AK42)+IF('VEZI GRP'!AK$51=0,0,'VEZI GRP'!AK$51)</f>
        <v/>
      </c>
      <c r="O34" s="314">
        <f>IF('VEZI GRP'!AL42=0,0,'VEZI GRP'!AL42)+IF('VEZI GRP'!AL$51=0,0,'VEZI GRP'!AL$51)</f>
        <v/>
      </c>
      <c r="P34" s="314">
        <f>IF('VEZI GRP'!AM42=0,0,'VEZI GRP'!AM42)+IF('VEZI GRP'!AM$51=0,0,'VEZI GRP'!AM$51)</f>
        <v/>
      </c>
      <c r="Q34" s="314">
        <f>IF('VEZI GRP'!AN42=0,0,'VEZI GRP'!AN42)+IF('VEZI GRP'!AN$51=0,0,'VEZI GRP'!AN$51)</f>
        <v/>
      </c>
      <c r="R34" s="314">
        <f>SUM(E34:Q34)</f>
        <v/>
      </c>
    </row>
    <row r="35" ht="23" customHeight="1">
      <c r="A35" s="281" t="n"/>
      <c r="B35" s="282" t="n"/>
      <c r="C35" s="313">
        <f>'VEZI GRP'!D43</f>
        <v/>
      </c>
      <c r="D35" s="438">
        <f>'VEZI GRP'!E43</f>
        <v/>
      </c>
      <c r="E35" s="314">
        <f>IF('VEZI GRP'!AB43=0,0,'VEZI GRP'!AB43)+IF('VEZI GRP'!AB$51=0,0,'VEZI GRP'!AB$51)</f>
        <v/>
      </c>
      <c r="F35" s="314">
        <f>IF('VEZI GRP'!AC43=0,0,'VEZI GRP'!AC43)+IF('VEZI GRP'!AC$51=0,0,'VEZI GRP'!AC$51)</f>
        <v/>
      </c>
      <c r="G35" s="314">
        <f>IF('VEZI GRP'!AD43=0,0,'VEZI GRP'!AD43)+IF('VEZI GRP'!AD$51=0,0,'VEZI GRP'!AD$51)</f>
        <v/>
      </c>
      <c r="H35" s="314">
        <f>IF('VEZI GRP'!AE43=0,0,'VEZI GRP'!AE43)+IF('VEZI GRP'!AE$51=0,0,'VEZI GRP'!AE$51)</f>
        <v/>
      </c>
      <c r="I35" s="314">
        <f>IF('VEZI GRP'!AF43=0,0,'VEZI GRP'!AF43)+IF('VEZI GRP'!AF$51=0,0,'VEZI GRP'!AF$51)</f>
        <v/>
      </c>
      <c r="J35" s="314">
        <f>IF('VEZI GRP'!AG43=0,0,'VEZI GRP'!AG43)+IF('VEZI GRP'!AG$51=0,0,'VEZI GRP'!AG$51)</f>
        <v/>
      </c>
      <c r="K35" s="314">
        <f>IF('VEZI GRP'!AH43=0,0,'VEZI GRP'!AH43)+IF('VEZI GRP'!AH$51=0,0,'VEZI GRP'!AH$51)</f>
        <v/>
      </c>
      <c r="L35" s="314">
        <f>IF('VEZI GRP'!AI43=0,0,'VEZI GRP'!AI43)+IF('VEZI GRP'!AI$51=0,0,'VEZI GRP'!AI$51)</f>
        <v/>
      </c>
      <c r="M35" s="314">
        <f>IF('VEZI GRP'!AJ43=0,0,'VEZI GRP'!AJ43)+IF('VEZI GRP'!AJ$51=0,0,'VEZI GRP'!AJ$51)</f>
        <v/>
      </c>
      <c r="N35" s="314">
        <f>IF('VEZI GRP'!AK43=0,0,'VEZI GRP'!AK43)+IF('VEZI GRP'!AK$51=0,0,'VEZI GRP'!AK$51)</f>
        <v/>
      </c>
      <c r="O35" s="314">
        <f>IF('VEZI GRP'!AL43=0,0,'VEZI GRP'!AL43)+IF('VEZI GRP'!AL$51=0,0,'VEZI GRP'!AL$51)</f>
        <v/>
      </c>
      <c r="P35" s="314">
        <f>IF('VEZI GRP'!AM43=0,0,'VEZI GRP'!AM43)+IF('VEZI GRP'!AM$51=0,0,'VEZI GRP'!AM$51)</f>
        <v/>
      </c>
      <c r="Q35" s="314">
        <f>IF('VEZI GRP'!AN43=0,0,'VEZI GRP'!AN43)+IF('VEZI GRP'!AN$51=0,0,'VEZI GRP'!AN$51)</f>
        <v/>
      </c>
      <c r="R35" s="314">
        <f>SUM(E35:Q35)</f>
        <v/>
      </c>
    </row>
    <row r="36" ht="23" customHeight="1">
      <c r="A36" s="281" t="n"/>
      <c r="B36" s="282" t="n"/>
      <c r="C36" s="313">
        <f>'VEZI GRP'!D44</f>
        <v/>
      </c>
      <c r="D36" s="438">
        <f>'VEZI GRP'!E44</f>
        <v/>
      </c>
      <c r="E36" s="314">
        <f>IF('VEZI GRP'!AB44=0,0,'VEZI GRP'!AB44)+IF('VEZI GRP'!AB$51=0,0,'VEZI GRP'!AB$51)</f>
        <v/>
      </c>
      <c r="F36" s="314">
        <f>IF('VEZI GRP'!AC44=0,0,'VEZI GRP'!AC44)+IF('VEZI GRP'!AC$51=0,0,'VEZI GRP'!AC$51)</f>
        <v/>
      </c>
      <c r="G36" s="314">
        <f>IF('VEZI GRP'!AD44=0,0,'VEZI GRP'!AD44)+IF('VEZI GRP'!AD$51=0,0,'VEZI GRP'!AD$51)</f>
        <v/>
      </c>
      <c r="H36" s="314">
        <f>IF('VEZI GRP'!AE44=0,0,'VEZI GRP'!AE44)+IF('VEZI GRP'!AE$51=0,0,'VEZI GRP'!AE$51)</f>
        <v/>
      </c>
      <c r="I36" s="314">
        <f>IF('VEZI GRP'!AF44=0,0,'VEZI GRP'!AF44)+IF('VEZI GRP'!AF$51=0,0,'VEZI GRP'!AF$51)</f>
        <v/>
      </c>
      <c r="J36" s="314">
        <f>IF('VEZI GRP'!AG44=0,0,'VEZI GRP'!AG44)+IF('VEZI GRP'!AG$51=0,0,'VEZI GRP'!AG$51)</f>
        <v/>
      </c>
      <c r="K36" s="314">
        <f>IF('VEZI GRP'!AH44=0,0,'VEZI GRP'!AH44)+IF('VEZI GRP'!AH$51=0,0,'VEZI GRP'!AH$51)</f>
        <v/>
      </c>
      <c r="L36" s="314">
        <f>IF('VEZI GRP'!AI44=0,0,'VEZI GRP'!AI44)+IF('VEZI GRP'!AI$51=0,0,'VEZI GRP'!AI$51)</f>
        <v/>
      </c>
      <c r="M36" s="314">
        <f>IF('VEZI GRP'!AJ44=0,0,'VEZI GRP'!AJ44)+IF('VEZI GRP'!AJ$51=0,0,'VEZI GRP'!AJ$51)</f>
        <v/>
      </c>
      <c r="N36" s="314">
        <f>IF('VEZI GRP'!AK44=0,0,'VEZI GRP'!AK44)+IF('VEZI GRP'!AK$51=0,0,'VEZI GRP'!AK$51)</f>
        <v/>
      </c>
      <c r="O36" s="314">
        <f>IF('VEZI GRP'!AL44=0,0,'VEZI GRP'!AL44)+IF('VEZI GRP'!AL$51=0,0,'VEZI GRP'!AL$51)</f>
        <v/>
      </c>
      <c r="P36" s="314">
        <f>IF('VEZI GRP'!AM44=0,0,'VEZI GRP'!AM44)+IF('VEZI GRP'!AM$51=0,0,'VEZI GRP'!AM$51)</f>
        <v/>
      </c>
      <c r="Q36" s="314">
        <f>IF('VEZI GRP'!AN44=0,0,'VEZI GRP'!AN44)+IF('VEZI GRP'!AN$51=0,0,'VEZI GRP'!AN$51)</f>
        <v/>
      </c>
      <c r="R36" s="314">
        <f>SUM(E36:Q36)</f>
        <v/>
      </c>
    </row>
    <row r="37" ht="23" customHeight="1">
      <c r="A37" s="281" t="n"/>
      <c r="B37" s="282" t="n"/>
      <c r="C37" s="313">
        <f>'VEZI GRP'!D45</f>
        <v/>
      </c>
      <c r="D37" s="438">
        <f>'VEZI GRP'!E45</f>
        <v/>
      </c>
      <c r="E37" s="314">
        <f>IF('VEZI GRP'!AB45=0,0,'VEZI GRP'!AB45)+IF('VEZI GRP'!AB$51=0,0,'VEZI GRP'!AB$51)</f>
        <v/>
      </c>
      <c r="F37" s="314">
        <f>IF('VEZI GRP'!AC45=0,0,'VEZI GRP'!AC45)+IF('VEZI GRP'!AC$51=0,0,'VEZI GRP'!AC$51)</f>
        <v/>
      </c>
      <c r="G37" s="314">
        <f>IF('VEZI GRP'!AD45=0,0,'VEZI GRP'!AD45)+IF('VEZI GRP'!AD$51=0,0,'VEZI GRP'!AD$51)</f>
        <v/>
      </c>
      <c r="H37" s="314">
        <f>IF('VEZI GRP'!AE45=0,0,'VEZI GRP'!AE45)+IF('VEZI GRP'!AE$51=0,0,'VEZI GRP'!AE$51)</f>
        <v/>
      </c>
      <c r="I37" s="314">
        <f>IF('VEZI GRP'!AF45=0,0,'VEZI GRP'!AF45)+IF('VEZI GRP'!AF$51=0,0,'VEZI GRP'!AF$51)</f>
        <v/>
      </c>
      <c r="J37" s="314">
        <f>IF('VEZI GRP'!AG45=0,0,'VEZI GRP'!AG45)+IF('VEZI GRP'!AG$51=0,0,'VEZI GRP'!AG$51)</f>
        <v/>
      </c>
      <c r="K37" s="314">
        <f>IF('VEZI GRP'!AH45=0,0,'VEZI GRP'!AH45)+IF('VEZI GRP'!AH$51=0,0,'VEZI GRP'!AH$51)</f>
        <v/>
      </c>
      <c r="L37" s="314">
        <f>IF('VEZI GRP'!AI45=0,0,'VEZI GRP'!AI45)+IF('VEZI GRP'!AI$51=0,0,'VEZI GRP'!AI$51)</f>
        <v/>
      </c>
      <c r="M37" s="314">
        <f>IF('VEZI GRP'!AJ45=0,0,'VEZI GRP'!AJ45)+IF('VEZI GRP'!AJ$51=0,0,'VEZI GRP'!AJ$51)</f>
        <v/>
      </c>
      <c r="N37" s="314">
        <f>IF('VEZI GRP'!AK45=0,0,'VEZI GRP'!AK45)+IF('VEZI GRP'!AK$51=0,0,'VEZI GRP'!AK$51)</f>
        <v/>
      </c>
      <c r="O37" s="314">
        <f>IF('VEZI GRP'!AL45=0,0,'VEZI GRP'!AL45)+IF('VEZI GRP'!AL$51=0,0,'VEZI GRP'!AL$51)</f>
        <v/>
      </c>
      <c r="P37" s="314">
        <f>IF('VEZI GRP'!AM45=0,0,'VEZI GRP'!AM45)+IF('VEZI GRP'!AM$51=0,0,'VEZI GRP'!AM$51)</f>
        <v/>
      </c>
      <c r="Q37" s="314">
        <f>IF('VEZI GRP'!AN45=0,0,'VEZI GRP'!AN45)+IF('VEZI GRP'!AN$51=0,0,'VEZI GRP'!AN$51)</f>
        <v/>
      </c>
      <c r="R37" s="314">
        <f>SUM(E37:Q37)</f>
        <v/>
      </c>
    </row>
    <row r="38" ht="23" customHeight="1">
      <c r="A38" s="281" t="n"/>
      <c r="B38" s="282" t="n"/>
      <c r="C38" s="313">
        <f>'VEZI GRP'!D46</f>
        <v/>
      </c>
      <c r="D38" s="438">
        <f>'VEZI GRP'!E46</f>
        <v/>
      </c>
      <c r="E38" s="314">
        <f>IF('VEZI GRP'!AB46=0,0,'VEZI GRP'!AB46)+IF('VEZI GRP'!AB$51=0,0,'VEZI GRP'!AB$51)</f>
        <v/>
      </c>
      <c r="F38" s="314">
        <f>IF('VEZI GRP'!AC46=0,0,'VEZI GRP'!AC46)+IF('VEZI GRP'!AC$51=0,0,'VEZI GRP'!AC$51)</f>
        <v/>
      </c>
      <c r="G38" s="314">
        <f>IF('VEZI GRP'!AD46=0,0,'VEZI GRP'!AD46)+IF('VEZI GRP'!AD$51=0,0,'VEZI GRP'!AD$51)</f>
        <v/>
      </c>
      <c r="H38" s="314">
        <f>IF('VEZI GRP'!AE46=0,0,'VEZI GRP'!AE46)+IF('VEZI GRP'!AE$51=0,0,'VEZI GRP'!AE$51)</f>
        <v/>
      </c>
      <c r="I38" s="314">
        <f>IF('VEZI GRP'!AF46=0,0,'VEZI GRP'!AF46)+IF('VEZI GRP'!AF$51=0,0,'VEZI GRP'!AF$51)</f>
        <v/>
      </c>
      <c r="J38" s="314">
        <f>IF('VEZI GRP'!AG46=0,0,'VEZI GRP'!AG46)+IF('VEZI GRP'!AG$51=0,0,'VEZI GRP'!AG$51)</f>
        <v/>
      </c>
      <c r="K38" s="314">
        <f>IF('VEZI GRP'!AH46=0,0,'VEZI GRP'!AH46)+IF('VEZI GRP'!AH$51=0,0,'VEZI GRP'!AH$51)</f>
        <v/>
      </c>
      <c r="L38" s="314">
        <f>IF('VEZI GRP'!AI46=0,0,'VEZI GRP'!AI46)+IF('VEZI GRP'!AI$51=0,0,'VEZI GRP'!AI$51)</f>
        <v/>
      </c>
      <c r="M38" s="314">
        <f>IF('VEZI GRP'!AJ46=0,0,'VEZI GRP'!AJ46)+IF('VEZI GRP'!AJ$51=0,0,'VEZI GRP'!AJ$51)</f>
        <v/>
      </c>
      <c r="N38" s="314">
        <f>IF('VEZI GRP'!AK46=0,0,'VEZI GRP'!AK46)+IF('VEZI GRP'!AK$51=0,0,'VEZI GRP'!AK$51)</f>
        <v/>
      </c>
      <c r="O38" s="314">
        <f>IF('VEZI GRP'!AL46=0,0,'VEZI GRP'!AL46)+IF('VEZI GRP'!AL$51=0,0,'VEZI GRP'!AL$51)</f>
        <v/>
      </c>
      <c r="P38" s="314">
        <f>IF('VEZI GRP'!AM46=0,0,'VEZI GRP'!AM46)+IF('VEZI GRP'!AM$51=0,0,'VEZI GRP'!AM$51)</f>
        <v/>
      </c>
      <c r="Q38" s="314">
        <f>IF('VEZI GRP'!AN46=0,0,'VEZI GRP'!AN46)+IF('VEZI GRP'!AN$51=0,0,'VEZI GRP'!AN$51)</f>
        <v/>
      </c>
      <c r="R38" s="314">
        <f>SUM(E38:Q38)</f>
        <v/>
      </c>
    </row>
    <row r="39" ht="23" customHeight="1">
      <c r="A39" s="281" t="n"/>
      <c r="B39" s="282" t="n"/>
      <c r="C39" s="313">
        <f>'VEZI GRP'!D47</f>
        <v/>
      </c>
      <c r="D39" s="438">
        <f>'VEZI GRP'!E47</f>
        <v/>
      </c>
      <c r="E39" s="314">
        <f>IF('VEZI GRP'!AB47=0,0,'VEZI GRP'!AB47)+IF('VEZI GRP'!AB$51=0,0,'VEZI GRP'!AB$51)</f>
        <v/>
      </c>
      <c r="F39" s="314">
        <f>IF('VEZI GRP'!AC47=0,0,'VEZI GRP'!AC47)+IF('VEZI GRP'!AC$51=0,0,'VEZI GRP'!AC$51)</f>
        <v/>
      </c>
      <c r="G39" s="314">
        <f>IF('VEZI GRP'!AD47=0,0,'VEZI GRP'!AD47)+IF('VEZI GRP'!AD$51=0,0,'VEZI GRP'!AD$51)</f>
        <v/>
      </c>
      <c r="H39" s="314">
        <f>IF('VEZI GRP'!AE47=0,0,'VEZI GRP'!AE47)+IF('VEZI GRP'!AE$51=0,0,'VEZI GRP'!AE$51)</f>
        <v/>
      </c>
      <c r="I39" s="314">
        <f>IF('VEZI GRP'!AF47=0,0,'VEZI GRP'!AF47)+IF('VEZI GRP'!AF$51=0,0,'VEZI GRP'!AF$51)</f>
        <v/>
      </c>
      <c r="J39" s="314">
        <f>IF('VEZI GRP'!AG47=0,0,'VEZI GRP'!AG47)+IF('VEZI GRP'!AG$51=0,0,'VEZI GRP'!AG$51)</f>
        <v/>
      </c>
      <c r="K39" s="314">
        <f>IF('VEZI GRP'!AH47=0,0,'VEZI GRP'!AH47)+IF('VEZI GRP'!AH$51=0,0,'VEZI GRP'!AH$51)</f>
        <v/>
      </c>
      <c r="L39" s="314">
        <f>IF('VEZI GRP'!AI47=0,0,'VEZI GRP'!AI47)+IF('VEZI GRP'!AI$51=0,0,'VEZI GRP'!AI$51)</f>
        <v/>
      </c>
      <c r="M39" s="314">
        <f>IF('VEZI GRP'!AJ47=0,0,'VEZI GRP'!AJ47)+IF('VEZI GRP'!AJ$51=0,0,'VEZI GRP'!AJ$51)</f>
        <v/>
      </c>
      <c r="N39" s="314">
        <f>IF('VEZI GRP'!AK47=0,0,'VEZI GRP'!AK47)+IF('VEZI GRP'!AK$51=0,0,'VEZI GRP'!AK$51)</f>
        <v/>
      </c>
      <c r="O39" s="314">
        <f>IF('VEZI GRP'!AL47=0,0,'VEZI GRP'!AL47)+IF('VEZI GRP'!AL$51=0,0,'VEZI GRP'!AL$51)</f>
        <v/>
      </c>
      <c r="P39" s="314">
        <f>IF('VEZI GRP'!AM47=0,0,'VEZI GRP'!AM47)+IF('VEZI GRP'!AM$51=0,0,'VEZI GRP'!AM$51)</f>
        <v/>
      </c>
      <c r="Q39" s="314">
        <f>IF('VEZI GRP'!AN47=0,0,'VEZI GRP'!AN47)+IF('VEZI GRP'!AN$51=0,0,'VEZI GRP'!AN$51)</f>
        <v/>
      </c>
      <c r="R39" s="314">
        <f>SUM(E39:Q39)</f>
        <v/>
      </c>
    </row>
    <row r="40" ht="23" customHeight="1">
      <c r="A40" s="281" t="n"/>
      <c r="B40" s="282" t="n"/>
      <c r="C40" s="313">
        <f>'VEZI GRP'!D48</f>
        <v/>
      </c>
      <c r="D40" s="438">
        <f>'VEZI GRP'!E48</f>
        <v/>
      </c>
      <c r="E40" s="314">
        <f>IF('VEZI GRP'!AB48=0,0,'VEZI GRP'!AB48)+IF('VEZI GRP'!AB$51=0,0,'VEZI GRP'!AB$51)</f>
        <v/>
      </c>
      <c r="F40" s="314">
        <f>IF('VEZI GRP'!AC48=0,0,'VEZI GRP'!AC48)+IF('VEZI GRP'!AC$51=0,0,'VEZI GRP'!AC$51)</f>
        <v/>
      </c>
      <c r="G40" s="314">
        <f>IF('VEZI GRP'!AD48=0,0,'VEZI GRP'!AD48)+IF('VEZI GRP'!AD$51=0,0,'VEZI GRP'!AD$51)</f>
        <v/>
      </c>
      <c r="H40" s="314">
        <f>IF('VEZI GRP'!AE48=0,0,'VEZI GRP'!AE48)+IF('VEZI GRP'!AE$51=0,0,'VEZI GRP'!AE$51)</f>
        <v/>
      </c>
      <c r="I40" s="314">
        <f>IF('VEZI GRP'!AF48=0,0,'VEZI GRP'!AF48)+IF('VEZI GRP'!AF$51=0,0,'VEZI GRP'!AF$51)</f>
        <v/>
      </c>
      <c r="J40" s="314">
        <f>IF('VEZI GRP'!AG48=0,0,'VEZI GRP'!AG48)+IF('VEZI GRP'!AG$51=0,0,'VEZI GRP'!AG$51)</f>
        <v/>
      </c>
      <c r="K40" s="314">
        <f>IF('VEZI GRP'!AH48=0,0,'VEZI GRP'!AH48)+IF('VEZI GRP'!AH$51=0,0,'VEZI GRP'!AH$51)</f>
        <v/>
      </c>
      <c r="L40" s="314">
        <f>IF('VEZI GRP'!AI48=0,0,'VEZI GRP'!AI48)+IF('VEZI GRP'!AI$51=0,0,'VEZI GRP'!AI$51)</f>
        <v/>
      </c>
      <c r="M40" s="314">
        <f>IF('VEZI GRP'!AJ48=0,0,'VEZI GRP'!AJ48)+IF('VEZI GRP'!AJ$51=0,0,'VEZI GRP'!AJ$51)</f>
        <v/>
      </c>
      <c r="N40" s="314">
        <f>IF('VEZI GRP'!AK48=0,0,'VEZI GRP'!AK48)+IF('VEZI GRP'!AK$51=0,0,'VEZI GRP'!AK$51)</f>
        <v/>
      </c>
      <c r="O40" s="314">
        <f>IF('VEZI GRP'!AL48=0,0,'VEZI GRP'!AL48)+IF('VEZI GRP'!AL$51=0,0,'VEZI GRP'!AL$51)</f>
        <v/>
      </c>
      <c r="P40" s="314">
        <f>IF('VEZI GRP'!AM48=0,0,'VEZI GRP'!AM48)+IF('VEZI GRP'!AM$51=0,0,'VEZI GRP'!AM$51)</f>
        <v/>
      </c>
      <c r="Q40" s="314">
        <f>IF('VEZI GRP'!AN48=0,0,'VEZI GRP'!AN48)+IF('VEZI GRP'!AN$51=0,0,'VEZI GRP'!AN$51)</f>
        <v/>
      </c>
      <c r="R40" s="314">
        <f>SUM(E40:Q40)</f>
        <v/>
      </c>
    </row>
    <row r="41" ht="23" customHeight="1">
      <c r="C41" s="313">
        <f>'VEZI GRP'!D49</f>
        <v/>
      </c>
      <c r="D41" s="438">
        <f>'VEZI GRP'!E49</f>
        <v/>
      </c>
      <c r="E41" s="314">
        <f>IF('VEZI GRP'!AB49=0,0,'VEZI GRP'!AB49)+IF('VEZI GRP'!AB$51=0,0,'VEZI GRP'!AB$51)</f>
        <v/>
      </c>
      <c r="F41" s="314">
        <f>IF('VEZI GRP'!AC49=0,0,'VEZI GRP'!AC49)+IF('VEZI GRP'!AC$51=0,0,'VEZI GRP'!AC$51)</f>
        <v/>
      </c>
      <c r="G41" s="314">
        <f>IF('VEZI GRP'!AD49=0,0,'VEZI GRP'!AD49)+IF('VEZI GRP'!AD$51=0,0,'VEZI GRP'!AD$51)</f>
        <v/>
      </c>
      <c r="H41" s="314">
        <f>IF('VEZI GRP'!AE49=0,0,'VEZI GRP'!AE49)+IF('VEZI GRP'!AE$51=0,0,'VEZI GRP'!AE$51)</f>
        <v/>
      </c>
      <c r="I41" s="314">
        <f>IF('VEZI GRP'!AF49=0,0,'VEZI GRP'!AF49)+IF('VEZI GRP'!AF$51=0,0,'VEZI GRP'!AF$51)</f>
        <v/>
      </c>
      <c r="J41" s="314">
        <f>IF('VEZI GRP'!AG49=0,0,'VEZI GRP'!AG49)+IF('VEZI GRP'!AG$51=0,0,'VEZI GRP'!AG$51)</f>
        <v/>
      </c>
      <c r="K41" s="314">
        <f>IF('VEZI GRP'!AH49=0,0,'VEZI GRP'!AH49)+IF('VEZI GRP'!AH$51=0,0,'VEZI GRP'!AH$51)</f>
        <v/>
      </c>
      <c r="L41" s="314">
        <f>IF('VEZI GRP'!AI49=0,0,'VEZI GRP'!AI49)+IF('VEZI GRP'!AI$51=0,0,'VEZI GRP'!AI$51)</f>
        <v/>
      </c>
      <c r="M41" s="314">
        <f>IF('VEZI GRP'!AJ49=0,0,'VEZI GRP'!AJ49)+IF('VEZI GRP'!AJ$51=0,0,'VEZI GRP'!AJ$51)</f>
        <v/>
      </c>
      <c r="N41" s="314">
        <f>IF('VEZI GRP'!AK49=0,0,'VEZI GRP'!AK49)+IF('VEZI GRP'!AK$51=0,0,'VEZI GRP'!AK$51)</f>
        <v/>
      </c>
      <c r="O41" s="314">
        <f>IF('VEZI GRP'!AL49=0,0,'VEZI GRP'!AL49)+IF('VEZI GRP'!AL$51=0,0,'VEZI GRP'!AL$51)</f>
        <v/>
      </c>
      <c r="P41" s="314">
        <f>IF('VEZI GRP'!AM49=0,0,'VEZI GRP'!AM49)+IF('VEZI GRP'!AM$51=0,0,'VEZI GRP'!AM$51)</f>
        <v/>
      </c>
      <c r="Q41" s="314">
        <f>IF('VEZI GRP'!AN49=0,0,'VEZI GRP'!AN49)+IF('VEZI GRP'!AN$51=0,0,'VEZI GRP'!AN$51)</f>
        <v/>
      </c>
      <c r="R41" s="314">
        <f>SUM(E41:Q41)</f>
        <v/>
      </c>
    </row>
    <row r="42" ht="23" customHeight="1">
      <c r="C42" s="313">
        <f>'VEZI GRP'!D50</f>
        <v/>
      </c>
      <c r="D42" s="438">
        <f>'VEZI GRP'!E50</f>
        <v/>
      </c>
      <c r="E42" s="314">
        <f>IF('VEZI GRP'!AB50=0,0,'VEZI GRP'!AB50)+IF('VEZI GRP'!AB$51=0,0,'VEZI GRP'!AB$51)</f>
        <v/>
      </c>
      <c r="F42" s="314">
        <f>IF('VEZI GRP'!AC50=0,0,'VEZI GRP'!AC50)+IF('VEZI GRP'!AC$51=0,0,'VEZI GRP'!AC$51)</f>
        <v/>
      </c>
      <c r="G42" s="314">
        <f>IF('VEZI GRP'!AD50=0,0,'VEZI GRP'!AD50)+IF('VEZI GRP'!AD$51=0,0,'VEZI GRP'!AD$51)</f>
        <v/>
      </c>
      <c r="H42" s="314">
        <f>IF('VEZI GRP'!AE50=0,0,'VEZI GRP'!AE50)+IF('VEZI GRP'!AE$51=0,0,'VEZI GRP'!AE$51)</f>
        <v/>
      </c>
      <c r="I42" s="314">
        <f>IF('VEZI GRP'!AF50=0,0,'VEZI GRP'!AF50)+IF('VEZI GRP'!AF$51=0,0,'VEZI GRP'!AF$51)</f>
        <v/>
      </c>
      <c r="J42" s="314">
        <f>IF('VEZI GRP'!AG50=0,0,'VEZI GRP'!AG50)+IF('VEZI GRP'!AG$51=0,0,'VEZI GRP'!AG$51)</f>
        <v/>
      </c>
      <c r="K42" s="314">
        <f>IF('VEZI GRP'!AH50=0,0,'VEZI GRP'!AH50)+IF('VEZI GRP'!AH$51=0,0,'VEZI GRP'!AH$51)</f>
        <v/>
      </c>
      <c r="L42" s="314">
        <f>IF('VEZI GRP'!AI50=0,0,'VEZI GRP'!AI50)+IF('VEZI GRP'!AI$51=0,0,'VEZI GRP'!AI$51)</f>
        <v/>
      </c>
      <c r="M42" s="314">
        <f>IF('VEZI GRP'!AJ50=0,0,'VEZI GRP'!AJ50)+IF('VEZI GRP'!AJ$51=0,0,'VEZI GRP'!AJ$51)</f>
        <v/>
      </c>
      <c r="N42" s="314">
        <f>IF('VEZI GRP'!AK50=0,0,'VEZI GRP'!AK50)+IF('VEZI GRP'!AK$51=0,0,'VEZI GRP'!AK$51)</f>
        <v/>
      </c>
      <c r="O42" s="314">
        <f>IF('VEZI GRP'!AL50=0,0,'VEZI GRP'!AL50)+IF('VEZI GRP'!AL$51=0,0,'VEZI GRP'!AL$51)</f>
        <v/>
      </c>
      <c r="P42" s="314">
        <f>IF('VEZI GRP'!AM50=0,0,'VEZI GRP'!AM50)+IF('VEZI GRP'!AM$51=0,0,'VEZI GRP'!AM$51)</f>
        <v/>
      </c>
      <c r="Q42" s="314">
        <f>IF('VEZI GRP'!AN50=0,0,'VEZI GRP'!AN50)+IF('VEZI GRP'!AN$51=0,0,'VEZI GRP'!AN$51)</f>
        <v/>
      </c>
      <c r="R42" s="314">
        <f>SUM(E42:Q42)</f>
        <v/>
      </c>
    </row>
    <row r="43" ht="23" customHeight="1">
      <c r="C43" s="313" t="n"/>
      <c r="D43" s="438" t="n"/>
      <c r="E43" s="314" t="n"/>
      <c r="F43" s="314" t="n"/>
      <c r="G43" s="314" t="n"/>
      <c r="H43" s="314" t="n"/>
      <c r="I43" s="314" t="n"/>
      <c r="J43" s="314" t="n"/>
      <c r="K43" s="314" t="n"/>
      <c r="L43" s="314" t="n"/>
      <c r="M43" s="314" t="n"/>
      <c r="N43" s="314" t="n"/>
      <c r="O43" s="314" t="n"/>
      <c r="P43" s="314" t="n"/>
      <c r="Q43" s="314" t="n"/>
      <c r="R43" s="314" t="n"/>
    </row>
    <row r="45" ht="23" customHeight="1">
      <c r="C45" s="13" t="inlineStr">
        <is>
          <t>Palette No.:</t>
        </is>
      </c>
      <c r="D45" s="59" t="n"/>
      <c r="E45" s="74" t="n"/>
      <c r="F45" s="75" t="n"/>
      <c r="G45" s="70" t="n"/>
      <c r="H45" s="70" t="n"/>
      <c r="I45" s="76" t="inlineStr">
        <is>
          <t>Date:</t>
        </is>
      </c>
      <c r="J45" s="76" t="n"/>
      <c r="K45" s="77" t="n"/>
      <c r="L45" s="77" t="n"/>
      <c r="M45" s="77" t="n"/>
      <c r="N45" s="78" t="n"/>
      <c r="O45" s="78" t="n"/>
      <c r="P45" s="79" t="n"/>
      <c r="Q45" s="79" t="n"/>
      <c r="R45" s="78" t="n"/>
      <c r="V45" s="30" t="n"/>
      <c r="W45" s="58" t="n"/>
      <c r="X45" s="69" t="n"/>
      <c r="Y45" s="69" t="n"/>
      <c r="Z45" s="69" t="n"/>
      <c r="AA45" s="69" t="n"/>
      <c r="AB45" s="69" t="n"/>
      <c r="AC45" s="69" t="n"/>
      <c r="AD45" s="69" t="n"/>
      <c r="AE45" s="69" t="n"/>
      <c r="AF45" s="69" t="n"/>
      <c r="AG45" s="69" t="n"/>
      <c r="AH45" s="69" t="n"/>
      <c r="AI45" s="69" t="n"/>
      <c r="AJ45" s="69" t="n"/>
      <c r="AK45" s="69" t="n"/>
      <c r="AL45" s="70" t="n"/>
    </row>
    <row r="46" ht="23" customHeight="1">
      <c r="C46" s="13" t="inlineStr">
        <is>
          <t>Dimensions:</t>
        </is>
      </c>
      <c r="D46" s="59" t="n"/>
      <c r="E46" s="74" t="n"/>
      <c r="F46" s="75" t="n"/>
      <c r="G46" s="70" t="n"/>
      <c r="H46" s="70" t="n"/>
      <c r="I46" s="76" t="inlineStr">
        <is>
          <t>Name:</t>
        </is>
      </c>
      <c r="J46" s="76" t="n"/>
      <c r="K46" s="80" t="n"/>
      <c r="L46" s="80" t="n"/>
      <c r="M46" s="80" t="n"/>
      <c r="N46" s="81" t="n"/>
      <c r="O46" s="81" t="n"/>
      <c r="P46" s="559" t="n"/>
      <c r="Q46" s="559" t="n"/>
      <c r="R46" s="75" t="n"/>
    </row>
    <row r="47" ht="23" customHeight="1">
      <c r="C47" s="11" t="n"/>
      <c r="D47" s="59" t="n"/>
      <c r="E47" s="71" t="n"/>
      <c r="F47" s="70" t="n"/>
      <c r="G47" s="70" t="n"/>
      <c r="H47" s="70" t="n"/>
      <c r="I47" s="76" t="inlineStr">
        <is>
          <t>Signature:</t>
        </is>
      </c>
      <c r="J47" s="76" t="n"/>
      <c r="K47" s="80" t="n"/>
      <c r="L47" s="80" t="n"/>
      <c r="M47" s="80" t="n"/>
      <c r="N47" s="81" t="n"/>
      <c r="O47" s="81" t="n"/>
      <c r="P47" s="559" t="n"/>
      <c r="Q47" s="559" t="n"/>
      <c r="R47" s="75" t="n"/>
    </row>
  </sheetData>
  <autoFilter ref="R3:R13"/>
  <mergeCells count="2">
    <mergeCell ref="N2:Q2"/>
    <mergeCell ref="A2:L2"/>
  </mergeCells>
  <conditionalFormatting sqref="C3:Q3">
    <cfRule type="dataBar" priority="76">
      <dataBar>
        <cfvo type="min"/>
        <cfvo type="max"/>
        <color rgb="FF638EC6"/>
      </dataBar>
    </cfRule>
  </conditionalFormatting>
  <conditionalFormatting sqref="P3">
    <cfRule type="dataBar" priority="1">
      <dataBar>
        <cfvo type="min"/>
        <cfvo type="max"/>
        <color rgb="FF638EC6"/>
      </dataBar>
    </cfRule>
  </conditionalFormatting>
  <conditionalFormatting sqref="Q3">
    <cfRule type="dataBar" priority="35">
      <dataBar>
        <cfvo type="min"/>
        <cfvo type="max"/>
        <color rgb="FF638EC6"/>
      </dataBar>
    </cfRule>
  </conditionalFormatting>
  <pageMargins left="0.25" right="0.25" top="0.75" bottom="0.75" header="0.3" footer="0.3"/>
  <pageSetup orientation="portrait" paperSize="9" horizontalDpi="1200" verticalDpi="1200"/>
  <headerFooter differentFirst="1">
    <oddHeader>&amp;C&amp;"System Font,Regular"&amp;10 &amp;K000000Rock City - packing list</oddHeader>
    <oddFooter>&amp;L&amp;C&amp;R</oddFooter>
    <evenHeader/>
    <evenFooter/>
    <firstHeader/>
    <firstFooter>&amp;L&amp;C&amp;R</firstFooter>
  </headerFooter>
</worksheet>
</file>

<file path=xl/worksheets/sheet5.xml><?xml version="1.0" encoding="utf-8"?>
<worksheet xmlns="http://schemas.openxmlformats.org/spreadsheetml/2006/main">
  <sheetPr codeName="List8">
    <outlinePr summaryBelow="1" summaryRight="1"/>
    <pageSetUpPr/>
  </sheetPr>
  <dimension ref="A1:T39"/>
  <sheetViews>
    <sheetView showGridLines="0" workbookViewId="0">
      <selection activeCell="A1" sqref="A1:C1"/>
    </sheetView>
  </sheetViews>
  <sheetFormatPr baseColWidth="10" defaultColWidth="11" defaultRowHeight="16"/>
  <cols>
    <col width="7.83203125" customWidth="1" min="2" max="2"/>
    <col width="8.6640625" customWidth="1" min="3" max="4"/>
    <col width="10.83203125" customWidth="1" min="5" max="5"/>
    <col width="11.1640625" customWidth="1" min="6" max="6"/>
    <col width="9" customWidth="1" min="7" max="7"/>
    <col width="9.6640625" customWidth="1" min="8" max="8"/>
    <col width="11" customWidth="1" style="31" min="9" max="9"/>
    <col width="11.1640625" customWidth="1" min="10" max="10"/>
    <col width="8.33203125" customWidth="1" min="11" max="11"/>
  </cols>
  <sheetData>
    <row r="1" ht="24.75" customHeight="1">
      <c r="A1" s="580" t="inlineStr">
        <is>
          <t>PAKIRANJE</t>
        </is>
      </c>
      <c r="D1" s="14" t="n"/>
      <c r="E1" s="14" t="n"/>
      <c r="F1" s="14" t="n"/>
      <c r="G1" s="14" t="n"/>
      <c r="H1" s="14" t="n"/>
      <c r="J1" s="14" t="n"/>
      <c r="K1" s="14" t="n"/>
      <c r="T1" s="14" t="n"/>
    </row>
    <row r="2">
      <c r="A2" s="15" t="inlineStr">
        <is>
          <t>stranka</t>
        </is>
      </c>
      <c r="B2" s="14" t="n"/>
      <c r="C2" s="14" t="n"/>
      <c r="D2" s="14" t="n"/>
      <c r="E2" s="14" t="n"/>
      <c r="F2" s="14" t="n"/>
      <c r="H2" s="14" t="n"/>
      <c r="I2" s="15" t="inlineStr">
        <is>
          <t>št.naročila</t>
        </is>
      </c>
      <c r="M2" s="15" t="n"/>
      <c r="T2" s="14" t="n"/>
    </row>
    <row r="3" ht="47" customHeight="1">
      <c r="A3" s="649">
        <f>'GRP - PRODUCTION LIST'!A3</f>
        <v/>
      </c>
      <c r="B3" s="105" t="n"/>
      <c r="C3" s="105" t="n"/>
      <c r="D3" s="105" t="n"/>
      <c r="E3" s="105" t="n"/>
      <c r="F3" s="105" t="n"/>
      <c r="G3" s="105" t="n"/>
      <c r="H3" s="646" t="n"/>
      <c r="I3" s="650">
        <f>'GRP - PRODUCTION LIST'!N3</f>
        <v/>
      </c>
      <c r="J3" s="105" t="n"/>
      <c r="K3" s="646" t="n"/>
      <c r="N3" s="111" t="n"/>
      <c r="O3" s="111" t="n"/>
      <c r="P3" s="111" t="n"/>
      <c r="Q3" s="111" t="n"/>
      <c r="R3" s="111" t="n"/>
    </row>
    <row r="4" ht="23" customHeight="1">
      <c r="A4" s="15" t="n"/>
      <c r="B4" s="14" t="n"/>
      <c r="C4" s="33" t="inlineStr">
        <is>
          <t>spakirano</t>
        </is>
      </c>
      <c r="D4" s="33" t="n"/>
      <c r="E4" s="16" t="n"/>
      <c r="F4" s="88" t="n"/>
      <c r="G4" s="33" t="inlineStr">
        <is>
          <t>spakirano</t>
        </is>
      </c>
      <c r="H4" s="33" t="n"/>
      <c r="I4" s="32" t="n"/>
      <c r="J4" s="14" t="n"/>
      <c r="K4" s="33" t="inlineStr">
        <is>
          <t>spakirano</t>
        </is>
      </c>
      <c r="L4" s="33" t="n"/>
      <c r="P4" s="112" t="n"/>
      <c r="Q4" s="112" t="n"/>
      <c r="R4" s="99" t="n"/>
      <c r="S4" s="17" t="n"/>
      <c r="T4" s="14" t="n"/>
    </row>
    <row r="5" ht="11.5" customHeight="1">
      <c r="A5" s="651" t="inlineStr">
        <is>
          <t>360 GRP</t>
        </is>
      </c>
      <c r="B5" s="652" t="n"/>
      <c r="C5" s="113" t="n"/>
      <c r="D5" s="114" t="n"/>
      <c r="E5" s="651" t="inlineStr">
        <is>
          <t>LYNX wood</t>
        </is>
      </c>
      <c r="F5" s="652" t="n"/>
      <c r="G5" s="115" t="n"/>
      <c r="I5" s="651" t="inlineStr">
        <is>
          <t>ARTLINE GRP</t>
        </is>
      </c>
      <c r="J5" s="652" t="n"/>
      <c r="K5" s="115" t="n"/>
      <c r="P5" s="18" t="n"/>
      <c r="Q5" s="18" t="n"/>
      <c r="R5" s="18" t="n"/>
      <c r="S5" s="99" t="n"/>
      <c r="T5" s="14" t="n"/>
    </row>
    <row r="6" ht="11.5" customHeight="1">
      <c r="A6" s="653" t="n"/>
      <c r="B6" s="39" t="n"/>
      <c r="C6" s="116" t="n"/>
      <c r="D6" s="114" t="n"/>
      <c r="E6" s="653" t="n"/>
      <c r="F6" s="39" t="n"/>
      <c r="G6" s="117" t="n"/>
      <c r="I6" s="653" t="n"/>
      <c r="J6" s="39" t="n"/>
      <c r="K6" s="117" t="n"/>
      <c r="P6" s="18" t="n"/>
      <c r="Q6" s="18" t="n"/>
      <c r="R6" s="18" t="n"/>
      <c r="S6" s="99" t="n"/>
      <c r="T6" s="14" t="n"/>
    </row>
    <row r="7" ht="11.5" customHeight="1">
      <c r="A7" s="651" t="inlineStr">
        <is>
          <t>360 PU</t>
        </is>
      </c>
      <c r="B7" s="652" t="n"/>
      <c r="C7" s="34" t="n"/>
      <c r="D7" s="118" t="n"/>
      <c r="E7" s="651" t="inlineStr">
        <is>
          <t>LYNX GRP</t>
        </is>
      </c>
      <c r="F7" s="652" t="n"/>
      <c r="G7" s="119" t="n"/>
      <c r="I7" s="651" t="inlineStr">
        <is>
          <t>ARTLINE PU</t>
        </is>
      </c>
      <c r="J7" s="652" t="n"/>
      <c r="K7" s="119" t="n"/>
      <c r="P7" s="14" t="n"/>
      <c r="Q7" s="14" t="n"/>
      <c r="R7" s="14" t="n"/>
      <c r="S7" s="14" t="n"/>
      <c r="T7" s="14" t="n"/>
    </row>
    <row r="8" ht="11.5" customHeight="1">
      <c r="A8" s="653" t="n"/>
      <c r="B8" s="39" t="n"/>
      <c r="C8" s="35" t="n"/>
      <c r="D8" s="118" t="n"/>
      <c r="E8" s="653" t="n"/>
      <c r="F8" s="39" t="n"/>
      <c r="G8" s="117" t="n"/>
      <c r="I8" s="653" t="n"/>
      <c r="J8" s="39" t="n"/>
      <c r="K8" s="117" t="n"/>
      <c r="P8" s="18" t="n"/>
      <c r="Q8" s="18" t="n"/>
      <c r="R8" s="18" t="n"/>
      <c r="S8" s="99" t="n"/>
      <c r="T8" s="14" t="n"/>
    </row>
    <row r="9" ht="11.5" customHeight="1">
      <c r="A9" s="651" t="inlineStr">
        <is>
          <t>360 ghost line</t>
        </is>
      </c>
      <c r="B9" s="652" t="n"/>
      <c r="C9" s="113" t="n"/>
      <c r="D9" s="114" t="n"/>
      <c r="E9" s="651" t="inlineStr">
        <is>
          <t>LYNX PU</t>
        </is>
      </c>
      <c r="F9" s="652" t="n"/>
      <c r="G9" s="36" t="n"/>
      <c r="I9" s="651" t="inlineStr">
        <is>
          <t>BLUE PILL GRP</t>
        </is>
      </c>
      <c r="J9" s="652" t="n"/>
      <c r="K9" s="119" t="n"/>
      <c r="P9" s="18" t="n"/>
      <c r="Q9" s="18" t="n"/>
      <c r="R9" s="18" t="n"/>
      <c r="S9" s="99" t="n"/>
      <c r="T9" s="14" t="n"/>
    </row>
    <row r="10" ht="11.5" customHeight="1">
      <c r="A10" s="653" t="n"/>
      <c r="B10" s="39" t="n"/>
      <c r="C10" s="116" t="n"/>
      <c r="D10" s="114" t="n"/>
      <c r="E10" s="653" t="n"/>
      <c r="F10" s="39" t="n"/>
      <c r="G10" s="27" t="n"/>
      <c r="I10" s="653" t="n"/>
      <c r="J10" s="39" t="n"/>
      <c r="K10" s="117" t="n"/>
      <c r="P10" s="18" t="n"/>
      <c r="Q10" s="18" t="n"/>
      <c r="R10" s="18" t="n"/>
      <c r="S10" s="99" t="n"/>
      <c r="T10" s="14" t="n"/>
    </row>
    <row r="11" ht="11.5" customHeight="1">
      <c r="A11" s="651" t="inlineStr">
        <is>
          <t>360 hangboards</t>
        </is>
      </c>
      <c r="B11" s="652" t="n"/>
      <c r="C11" s="34" t="n"/>
      <c r="D11" s="118" t="n"/>
      <c r="E11" s="651" t="inlineStr">
        <is>
          <t>READY GRP</t>
        </is>
      </c>
      <c r="F11" s="652" t="n"/>
      <c r="G11" s="19" t="n"/>
      <c r="I11" s="654" t="inlineStr">
        <is>
          <t>SO ILL wood</t>
        </is>
      </c>
      <c r="J11" s="655" t="n"/>
      <c r="K11" s="119" t="n"/>
      <c r="P11" s="18" t="n"/>
      <c r="Q11" s="18" t="n"/>
      <c r="R11" s="18" t="n"/>
      <c r="S11" s="99" t="n"/>
      <c r="T11" s="14" t="n"/>
    </row>
    <row r="12" ht="11.5" customHeight="1">
      <c r="A12" s="653" t="n"/>
      <c r="B12" s="39" t="n"/>
      <c r="C12" s="37" t="n"/>
      <c r="D12" s="118" t="n"/>
      <c r="E12" s="653" t="n"/>
      <c r="F12" s="39" t="n"/>
      <c r="G12" s="27" t="n"/>
      <c r="I12" s="656" t="n"/>
      <c r="J12" s="39" t="n"/>
      <c r="K12" s="117" t="n"/>
      <c r="P12" s="18" t="n"/>
      <c r="Q12" s="18" t="n"/>
      <c r="R12" s="18" t="n"/>
      <c r="S12" s="99" t="n"/>
      <c r="T12" s="14" t="n"/>
    </row>
    <row r="13" ht="11.5" customHeight="1">
      <c r="A13" s="657" t="inlineStr">
        <is>
          <t>360 accessories</t>
        </is>
      </c>
      <c r="B13" s="652" t="n"/>
      <c r="C13" s="115" t="n"/>
      <c r="E13" s="651" t="inlineStr">
        <is>
          <t>READY  PU</t>
        </is>
      </c>
      <c r="F13" s="652" t="n"/>
      <c r="G13" s="36" t="n"/>
      <c r="I13" s="654" t="inlineStr">
        <is>
          <t>SO ILL accessories</t>
        </is>
      </c>
      <c r="J13" s="655" t="n"/>
      <c r="K13" s="119" t="n"/>
    </row>
    <row r="14" ht="11.5" customHeight="1">
      <c r="A14" s="658" t="n"/>
      <c r="B14" s="655" t="n"/>
      <c r="C14" s="117" t="n"/>
      <c r="E14" s="653" t="n"/>
      <c r="F14" s="39" t="n"/>
      <c r="G14" s="27" t="n"/>
      <c r="I14" s="656" t="n"/>
      <c r="J14" s="39" t="n"/>
      <c r="K14" s="117" t="n"/>
    </row>
    <row r="15" ht="11.5" customHeight="1">
      <c r="A15" s="659" t="inlineStr">
        <is>
          <t>CHEETA GRP</t>
        </is>
      </c>
      <c r="B15" s="652" t="n"/>
      <c r="C15" s="119" t="n"/>
      <c r="E15" s="651" t="inlineStr">
        <is>
          <t>READY  PE</t>
        </is>
      </c>
      <c r="F15" s="652" t="n"/>
      <c r="G15" s="19" t="n"/>
      <c r="I15" s="654" t="inlineStr">
        <is>
          <t>TENTOMEN GRP</t>
        </is>
      </c>
      <c r="J15" s="655" t="n"/>
      <c r="K15" s="119" t="n"/>
    </row>
    <row r="16" ht="11.5" customHeight="1">
      <c r="A16" s="653" t="n"/>
      <c r="B16" s="39" t="n"/>
      <c r="C16" s="117" t="n"/>
      <c r="E16" s="653" t="n"/>
      <c r="F16" s="39" t="n"/>
      <c r="G16" s="27" t="n"/>
      <c r="I16" s="656" t="n"/>
      <c r="J16" s="39" t="n"/>
      <c r="K16" s="117" t="n"/>
    </row>
    <row r="17" ht="11.5" customHeight="1">
      <c r="A17" s="659" t="inlineStr">
        <is>
          <t>TTC (les+PU)</t>
        </is>
      </c>
      <c r="B17" s="652" t="n"/>
      <c r="C17" s="38" t="n"/>
      <c r="E17" s="651" t="inlineStr">
        <is>
          <t>ROCK CITY GRP</t>
        </is>
      </c>
      <c r="F17" s="652" t="n"/>
      <c r="G17" s="38" t="n"/>
      <c r="I17" s="654" t="inlineStr">
        <is>
          <t>TENTOMEN PU</t>
        </is>
      </c>
      <c r="J17" s="655" t="n"/>
      <c r="K17" s="38" t="n"/>
      <c r="L17" s="14" t="n"/>
      <c r="M17" s="14" t="n"/>
    </row>
    <row r="18" ht="11.5" customHeight="1">
      <c r="A18" s="653" t="n"/>
      <c r="B18" s="39" t="n"/>
      <c r="C18" s="39" t="n"/>
      <c r="E18" s="653" t="n"/>
      <c r="F18" s="39" t="n"/>
      <c r="G18" s="39" t="n"/>
      <c r="H18" s="14" t="n"/>
      <c r="I18" s="656" t="n"/>
      <c r="J18" s="39" t="n"/>
      <c r="K18" s="39" t="n"/>
      <c r="L18" s="14" t="n"/>
      <c r="M18" s="14" t="n"/>
    </row>
    <row r="19" ht="11.5" customHeight="1">
      <c r="A19" s="659" t="inlineStr">
        <is>
          <t>ESPACE GRP</t>
        </is>
      </c>
      <c r="B19" s="652" t="n"/>
      <c r="C19" s="38" t="n"/>
      <c r="E19" s="651" t="inlineStr">
        <is>
          <t>ROCK CITY wood</t>
        </is>
      </c>
      <c r="F19" s="652" t="n"/>
      <c r="G19" s="38" t="n"/>
      <c r="I19" s="660" t="inlineStr">
        <is>
          <t>VEZI GRP</t>
        </is>
      </c>
      <c r="J19" s="652" t="n"/>
      <c r="K19" s="38" t="n"/>
      <c r="T19" s="14" t="n"/>
    </row>
    <row r="20" ht="11.5" customHeight="1">
      <c r="A20" s="653" t="n"/>
      <c r="B20" s="39" t="n"/>
      <c r="C20" s="39" t="n"/>
      <c r="E20" s="653" t="n"/>
      <c r="F20" s="39" t="n"/>
      <c r="G20" s="39" t="n"/>
      <c r="I20" s="653" t="n"/>
      <c r="J20" s="39" t="n"/>
      <c r="K20" s="39" t="n"/>
      <c r="T20" s="14" t="n"/>
    </row>
    <row r="21" ht="11.5" customHeight="1">
      <c r="A21" s="661" t="inlineStr">
        <is>
          <t>INDOOR VOLUMES</t>
        </is>
      </c>
      <c r="B21" s="652" t="n"/>
      <c r="C21" s="38" t="n"/>
      <c r="E21" s="651" t="inlineStr">
        <is>
          <t>ROCK CITY PU</t>
        </is>
      </c>
      <c r="F21" s="652" t="n"/>
      <c r="G21" s="38" t="n"/>
      <c r="I21" s="660" t="inlineStr">
        <is>
          <t>VEZI PU</t>
        </is>
      </c>
      <c r="J21" s="652" t="n"/>
      <c r="K21" s="38" t="n"/>
      <c r="T21" s="14" t="n"/>
    </row>
    <row r="22" ht="11.5" customFormat="1" customHeight="1" s="40">
      <c r="A22" s="653" t="n"/>
      <c r="B22" s="39" t="n"/>
      <c r="C22" s="39" t="n"/>
      <c r="E22" s="653" t="n"/>
      <c r="F22" s="39" t="n"/>
      <c r="G22" s="39" t="n"/>
      <c r="I22" s="653" t="n"/>
      <c r="J22" s="39" t="n"/>
      <c r="K22" s="39" t="n"/>
      <c r="L22" s="41" t="n"/>
      <c r="M22" s="41" t="n"/>
    </row>
    <row r="23" ht="11.5" customHeight="1">
      <c r="A23" s="659" t="inlineStr">
        <is>
          <t>SNAP GRP</t>
        </is>
      </c>
      <c r="B23" s="652" t="n"/>
      <c r="C23" s="38" t="n"/>
      <c r="E23" s="651" t="inlineStr">
        <is>
          <t>DELTA wood</t>
        </is>
      </c>
      <c r="F23" s="652" t="n"/>
      <c r="G23" s="38" t="n"/>
      <c r="I23" s="662" t="inlineStr">
        <is>
          <t>NEO GRP</t>
        </is>
      </c>
      <c r="J23" s="652" t="n"/>
      <c r="K23" s="38" t="n"/>
      <c r="L23" s="26" t="n"/>
      <c r="M23" s="26" t="n"/>
    </row>
    <row r="24" ht="11.5" customHeight="1">
      <c r="A24" s="653" t="n"/>
      <c r="B24" s="39" t="n"/>
      <c r="C24" s="39" t="n"/>
      <c r="E24" s="653" t="n"/>
      <c r="F24" s="39" t="n"/>
      <c r="G24" s="39" t="n"/>
      <c r="I24" s="653" t="n"/>
      <c r="J24" s="39" t="n"/>
      <c r="K24" s="39" t="n"/>
      <c r="L24" s="26" t="n"/>
      <c r="M24" s="26" t="n"/>
    </row>
    <row r="25" ht="11.5" customHeight="1">
      <c r="A25" s="659" t="inlineStr">
        <is>
          <t>CHEETA GRP</t>
        </is>
      </c>
      <c r="B25" s="652" t="n"/>
      <c r="C25" s="38" t="n"/>
      <c r="E25" s="651" t="inlineStr">
        <is>
          <t>DELTA GRP</t>
        </is>
      </c>
      <c r="F25" s="652" t="n"/>
      <c r="G25" s="38" t="n"/>
      <c r="I25" s="662" t="inlineStr">
        <is>
          <t>NEO PU</t>
        </is>
      </c>
      <c r="J25" s="652" t="n"/>
      <c r="K25" s="38" t="n"/>
      <c r="L25" s="26" t="n"/>
      <c r="M25" s="26" t="n"/>
    </row>
    <row r="26" ht="11.5" customHeight="1">
      <c r="A26" s="653" t="n"/>
      <c r="B26" s="39" t="n"/>
      <c r="C26" s="39" t="n"/>
      <c r="E26" s="653" t="n"/>
      <c r="F26" s="39" t="n"/>
      <c r="G26" s="39" t="n"/>
      <c r="I26" s="653" t="n"/>
      <c r="J26" s="39" t="n"/>
      <c r="K26" s="39" t="n"/>
      <c r="L26" s="26" t="n"/>
      <c r="M26" s="26" t="n"/>
    </row>
    <row r="27" ht="11.5" customHeight="1">
      <c r="A27" s="659" t="inlineStr">
        <is>
          <t>PLAY wood</t>
        </is>
      </c>
      <c r="B27" s="652" t="n"/>
      <c r="C27" s="38" t="n"/>
      <c r="E27" s="651" t="inlineStr">
        <is>
          <t>DELTA PU</t>
        </is>
      </c>
      <c r="F27" s="652" t="n"/>
      <c r="G27" s="38" t="n"/>
      <c r="I27" s="662" t="inlineStr">
        <is>
          <t>NEO PE</t>
        </is>
      </c>
      <c r="J27" s="652" t="n"/>
      <c r="K27" s="38" t="n"/>
      <c r="L27" s="26" t="n"/>
      <c r="M27" s="26" t="n"/>
    </row>
    <row r="28" ht="11.5" customHeight="1">
      <c r="A28" s="653" t="n"/>
      <c r="B28" s="39" t="n"/>
      <c r="C28" s="39" t="n"/>
      <c r="E28" s="653" t="n"/>
      <c r="F28" s="39" t="n"/>
      <c r="G28" s="39" t="n"/>
      <c r="I28" s="653" t="n"/>
      <c r="J28" s="39" t="n"/>
      <c r="K28" s="39" t="n"/>
      <c r="L28" s="26" t="n"/>
      <c r="M28" s="26" t="n"/>
    </row>
    <row r="29" ht="21.5" customHeight="1">
      <c r="A29" s="26" t="n"/>
      <c r="B29" s="26" t="n"/>
      <c r="C29" s="26" t="n"/>
      <c r="D29" s="26" t="n"/>
      <c r="E29" s="26" t="n"/>
      <c r="F29" s="26" t="n"/>
      <c r="G29" s="26" t="n"/>
      <c r="H29" s="26" t="n"/>
      <c r="I29" s="42" t="n"/>
      <c r="J29" s="26" t="n"/>
      <c r="K29" s="26" t="n"/>
      <c r="L29" s="26" t="n"/>
      <c r="M29" s="26" t="n"/>
    </row>
    <row r="30" ht="16.75" customHeight="1">
      <c r="A30" s="40" t="n"/>
      <c r="B30" s="31" t="inlineStr">
        <is>
          <t>ODGOVOREN ZA PAKIRANJE IN ODPREMO:</t>
        </is>
      </c>
      <c r="C30" s="18" t="n"/>
      <c r="D30" s="18" t="n"/>
      <c r="E30" s="18" t="n"/>
      <c r="F30" s="40" t="n"/>
      <c r="G30" s="120" t="n"/>
      <c r="H30" s="121" t="n"/>
      <c r="I30" s="122" t="n"/>
      <c r="J30" s="121" t="n"/>
      <c r="K30" s="123" t="n"/>
      <c r="L30" s="26" t="n"/>
      <c r="M30" s="26" t="n"/>
    </row>
    <row r="31" ht="20" customHeight="1">
      <c r="B31" s="43" t="inlineStr">
        <is>
          <t>ime in priimek</t>
        </is>
      </c>
      <c r="C31" s="20" t="n"/>
      <c r="D31" s="21" t="n"/>
      <c r="E31" s="22" t="n"/>
      <c r="G31" s="229" t="inlineStr">
        <is>
          <t>PALETA Z ŽIGOM</t>
        </is>
      </c>
      <c r="H31" s="226" t="n"/>
      <c r="I31" s="226" t="n"/>
      <c r="J31" s="124" t="n"/>
      <c r="K31" s="125" t="inlineStr">
        <is>
          <t>DA</t>
        </is>
      </c>
      <c r="L31" s="26" t="n"/>
      <c r="M31" s="26" t="n"/>
    </row>
    <row r="32" ht="19.25" customHeight="1">
      <c r="B32" s="43" t="inlineStr">
        <is>
          <t>podpis</t>
        </is>
      </c>
      <c r="C32" s="21" t="n"/>
      <c r="D32" s="21" t="n"/>
      <c r="E32" s="22" t="n"/>
      <c r="G32" s="126" t="n"/>
      <c r="H32" s="127" t="n"/>
      <c r="I32" s="128" t="n"/>
      <c r="J32" s="129" t="n"/>
      <c r="K32" s="125" t="inlineStr">
        <is>
          <t>NE</t>
        </is>
      </c>
      <c r="L32" s="26" t="n"/>
      <c r="M32" s="26" t="n"/>
    </row>
    <row r="33" ht="16.75" customHeight="1">
      <c r="A33" s="26" t="n"/>
      <c r="B33" s="43" t="inlineStr">
        <is>
          <t>datum SPAKIRANO</t>
        </is>
      </c>
      <c r="C33" s="21" t="n"/>
      <c r="D33" s="21" t="n"/>
      <c r="E33" s="21" t="n"/>
      <c r="F33" s="26" t="n"/>
      <c r="G33" s="130" t="n"/>
      <c r="H33" s="131" t="n"/>
      <c r="I33" s="132" t="n"/>
      <c r="J33" s="131" t="n"/>
      <c r="K33" s="133" t="n"/>
      <c r="L33" s="26" t="n"/>
      <c r="M33" s="26" t="n"/>
    </row>
    <row r="34" ht="29" customHeight="1">
      <c r="A34" s="26" t="n"/>
      <c r="B34" s="26" t="n"/>
      <c r="C34" s="26" t="n"/>
      <c r="D34" s="26" t="n"/>
      <c r="E34" s="26" t="n"/>
      <c r="F34" s="26" t="n"/>
      <c r="G34" s="26" t="n"/>
      <c r="H34" s="26" t="n"/>
      <c r="I34" s="42" t="n"/>
      <c r="J34" s="26" t="n"/>
      <c r="K34" s="26" t="n"/>
      <c r="L34" s="26" t="n"/>
      <c r="M34" s="26" t="n"/>
    </row>
    <row r="35" ht="29" customHeight="1">
      <c r="A35" s="26" t="n"/>
      <c r="B35" s="26" t="n"/>
      <c r="C35" s="26" t="n"/>
      <c r="D35" s="26" t="n"/>
      <c r="E35" s="26" t="n"/>
      <c r="F35" s="26" t="n"/>
      <c r="G35" s="26" t="n"/>
      <c r="H35" s="26" t="n"/>
      <c r="I35" s="42" t="n"/>
      <c r="J35" s="26" t="n"/>
      <c r="K35" s="26" t="n"/>
      <c r="L35" s="26" t="n"/>
      <c r="M35" s="26" t="n"/>
    </row>
    <row r="36" ht="29" customHeight="1">
      <c r="A36" s="26" t="n"/>
      <c r="B36" s="26" t="n"/>
      <c r="C36" s="26" t="n"/>
      <c r="D36" s="26" t="n"/>
    </row>
    <row r="37" ht="29" customHeight="1">
      <c r="A37" s="26" t="n"/>
      <c r="B37" s="26" t="n"/>
      <c r="C37" s="26" t="n"/>
      <c r="D37" s="26" t="n"/>
    </row>
    <row r="38" ht="29" customHeight="1">
      <c r="A38" s="26" t="n"/>
      <c r="B38" s="26" t="n"/>
      <c r="C38" s="26" t="n"/>
      <c r="D38" s="26" t="n"/>
    </row>
    <row r="39" ht="29" customHeight="1">
      <c r="A39" s="26" t="n"/>
      <c r="B39" s="26" t="n"/>
      <c r="C39" s="26" t="n"/>
      <c r="D39" s="26" t="n"/>
    </row>
  </sheetData>
  <mergeCells count="39">
    <mergeCell ref="I25:J26"/>
    <mergeCell ref="I21:J22"/>
    <mergeCell ref="E15:F16"/>
    <mergeCell ref="I17:J18"/>
    <mergeCell ref="E11:F12"/>
    <mergeCell ref="A5:B6"/>
    <mergeCell ref="E27:F28"/>
    <mergeCell ref="I5:J6"/>
    <mergeCell ref="A21:B22"/>
    <mergeCell ref="I3:K3"/>
    <mergeCell ref="A17:B18"/>
    <mergeCell ref="I13:J14"/>
    <mergeCell ref="A13:B14"/>
    <mergeCell ref="I23:J24"/>
    <mergeCell ref="A23:B24"/>
    <mergeCell ref="E7:F8"/>
    <mergeCell ref="A19:B20"/>
    <mergeCell ref="I19:J20"/>
    <mergeCell ref="A27:B28"/>
    <mergeCell ref="A9:B10"/>
    <mergeCell ref="E25:F26"/>
    <mergeCell ref="I9:J10"/>
    <mergeCell ref="E21:F22"/>
    <mergeCell ref="A3:H3"/>
    <mergeCell ref="A15:B16"/>
    <mergeCell ref="I15:J16"/>
    <mergeCell ref="A11:B12"/>
    <mergeCell ref="I11:J12"/>
    <mergeCell ref="E5:F6"/>
    <mergeCell ref="I27:J28"/>
    <mergeCell ref="E17:F18"/>
    <mergeCell ref="E13:F14"/>
    <mergeCell ref="I7:J8"/>
    <mergeCell ref="A1:C1"/>
    <mergeCell ref="A7:B8"/>
    <mergeCell ref="E23:F24"/>
    <mergeCell ref="E19:F20"/>
    <mergeCell ref="A25:B26"/>
    <mergeCell ref="E9:F10"/>
  </mergeCells>
  <pageMargins left="0.7" right="0.7" top="0.75" bottom="0.75" header="0.3" footer="0.3"/>
  <pageSetup orientation="landscape" paperSize="9"/>
</worksheet>
</file>

<file path=xl/worksheets/sheet6.xml><?xml version="1.0" encoding="utf-8"?>
<worksheet xmlns="http://schemas.openxmlformats.org/spreadsheetml/2006/main">
  <sheetPr codeName="List4">
    <tabColor theme="0" tint="-0.0499893185216834"/>
    <outlinePr summaryBelow="1" summaryRight="1"/>
    <pageSetUpPr fitToPage="1"/>
  </sheetPr>
  <dimension ref="A1:AM110"/>
  <sheetViews>
    <sheetView showGridLines="0" showRowColHeaders="0" zoomScale="60" zoomScaleNormal="60" zoomScalePageLayoutView="75" workbookViewId="0">
      <pane ySplit="9" topLeftCell="A11" activePane="bottomLeft" state="frozen"/>
      <selection activeCell="Q1" sqref="Q1"/>
      <selection pane="bottomLeft" activeCell="Y12" sqref="Y12"/>
    </sheetView>
  </sheetViews>
  <sheetFormatPr baseColWidth="10" defaultColWidth="11" defaultRowHeight="21"/>
  <cols>
    <col width="3.83203125" customWidth="1" min="1" max="1"/>
    <col width="3.83203125" customWidth="1" style="200" min="2" max="2"/>
    <col width="22.1640625" customWidth="1" style="61" min="3" max="3"/>
    <col width="19.5" bestFit="1" customWidth="1" style="199" min="4" max="4"/>
    <col width="8.6640625" customWidth="1" style="60" min="5" max="5"/>
    <col hidden="1" width="7" customWidth="1" style="284" min="6" max="6"/>
    <col hidden="1" width="6.5" customWidth="1" style="284" min="7" max="7"/>
    <col hidden="1" width="5" customWidth="1" style="286" min="8" max="8"/>
    <col hidden="1" width="4.6640625" customWidth="1" style="286" min="9" max="9"/>
    <col hidden="1" width="4.83203125" customWidth="1" style="286" min="10" max="10"/>
    <col hidden="1" width="5" customWidth="1" style="286" min="11" max="13"/>
    <col hidden="1" width="5.6640625" customWidth="1" style="286" min="14" max="17"/>
    <col hidden="1" width="7.1640625" customWidth="1" style="286" min="18" max="18"/>
    <col width="10.1640625" customWidth="1" style="64" min="19" max="19"/>
    <col width="32.1640625" customWidth="1" style="64" min="20" max="20"/>
    <col width="17.1640625" customWidth="1" style="64" min="21" max="21"/>
    <col width="11.6640625" customWidth="1" style="64" min="22" max="22"/>
    <col width="10.1640625" customWidth="1" style="64" min="23" max="23"/>
    <col width="17" customWidth="1" style="61" min="24" max="24"/>
    <col width="13.6640625" customWidth="1" style="201" min="25" max="34"/>
    <col width="20.6640625" customWidth="1" style="62" min="35" max="35"/>
    <col width="9.1640625" customWidth="1" style="62" min="36" max="36"/>
    <col width="11" customWidth="1" style="61" min="37" max="37"/>
    <col width="11" customWidth="1" style="61" min="38" max="39"/>
    <col width="11" customWidth="1" style="61" min="40" max="16384"/>
  </cols>
  <sheetData>
    <row r="1" ht="10.75" customHeight="1"/>
    <row r="2" ht="30" customHeight="1">
      <c r="X2" s="210" t="inlineStr">
        <is>
          <t>Sum Price without VAT</t>
        </is>
      </c>
      <c r="Y2" s="663">
        <f>SUM(AI$12:AI$110)</f>
        <v/>
      </c>
      <c r="AA2" s="211" t="inlineStr">
        <is>
          <t>EUR</t>
        </is>
      </c>
      <c r="AB2" s="109" t="n"/>
      <c r="AC2" s="109" t="n"/>
      <c r="AD2" s="109" t="n"/>
      <c r="AE2" s="110" t="n"/>
      <c r="AF2" s="110" t="n"/>
      <c r="AG2" s="110" t="n"/>
      <c r="AH2" s="110" t="n"/>
    </row>
    <row r="3" ht="25" customHeight="1">
      <c r="X3" s="208" t="inlineStr">
        <is>
          <t>Sum SETS</t>
        </is>
      </c>
      <c r="Y3" s="664">
        <f>SUM(Y12:AH110)</f>
        <v/>
      </c>
      <c r="AA3" s="109" t="n"/>
      <c r="AB3" s="109" t="n"/>
      <c r="AC3" s="109" t="n"/>
      <c r="AD3" s="109" t="n"/>
      <c r="AI3" s="473" t="inlineStr">
        <is>
          <t>SUM production qouta:</t>
        </is>
      </c>
      <c r="AJ3" s="470">
        <f>AM8</f>
        <v/>
      </c>
    </row>
    <row r="4" ht="29" customHeight="1">
      <c r="F4" s="287" t="n"/>
      <c r="G4" s="287" t="n"/>
      <c r="H4" s="288" t="n"/>
      <c r="I4" s="288" t="n"/>
      <c r="J4" s="288" t="n"/>
      <c r="K4" s="288" t="n"/>
      <c r="L4" s="288" t="n"/>
      <c r="M4" s="288" t="n"/>
      <c r="N4" s="288" t="n"/>
      <c r="O4" s="288" t="n"/>
      <c r="P4" s="288" t="n"/>
      <c r="Q4" s="288" t="n"/>
      <c r="R4" s="288" t="n"/>
      <c r="X4" s="208" t="inlineStr">
        <is>
          <t xml:space="preserve">SUM </t>
        </is>
      </c>
      <c r="Y4" s="590">
        <f>SUM(G$12:G$110)</f>
        <v/>
      </c>
      <c r="AA4" s="209" t="inlineStr">
        <is>
          <t>kg</t>
        </is>
      </c>
      <c r="AB4" s="109" t="n"/>
      <c r="AC4" s="109" t="n"/>
      <c r="AD4" s="109" t="n"/>
    </row>
    <row r="5" ht="9.5" customHeight="1">
      <c r="F5" s="287" t="n"/>
      <c r="G5" s="287" t="n"/>
      <c r="H5" s="288" t="n"/>
      <c r="I5" s="288" t="n"/>
      <c r="J5" s="288" t="n"/>
      <c r="K5" s="288" t="n"/>
      <c r="L5" s="288" t="n"/>
      <c r="M5" s="288" t="n"/>
      <c r="N5" s="288" t="n"/>
      <c r="O5" s="288" t="n"/>
      <c r="P5" s="288" t="n"/>
      <c r="Q5" s="288" t="n"/>
      <c r="R5" s="288" t="n"/>
      <c r="X5" s="202" t="n"/>
      <c r="Y5" s="203" t="n"/>
      <c r="Z5" s="156" t="n"/>
      <c r="AA5" s="68" t="n"/>
      <c r="AB5" s="68" t="n"/>
      <c r="AC5" s="68" t="n"/>
      <c r="AD5" s="85" t="n"/>
    </row>
    <row r="6">
      <c r="X6" s="201" t="n"/>
      <c r="AB6" s="61" t="n"/>
      <c r="AC6" s="61" t="n"/>
      <c r="AD6" s="61" t="n"/>
      <c r="AE6" s="61" t="n"/>
      <c r="AF6" s="61" t="n"/>
      <c r="AG6" s="61" t="n"/>
      <c r="AH6" s="61" t="n"/>
      <c r="AI6" s="212" t="inlineStr">
        <is>
          <t>SUM of pcs.</t>
        </is>
      </c>
    </row>
    <row r="7" hidden="1"/>
    <row r="8" ht="26" customHeight="1">
      <c r="D8" s="155" t="n"/>
      <c r="E8" s="153" t="n"/>
      <c r="F8" s="289" t="n"/>
      <c r="G8" s="289" t="n"/>
      <c r="H8" s="290" t="n"/>
      <c r="I8" s="290" t="n"/>
      <c r="J8" s="290" t="n"/>
      <c r="K8" s="290" t="n"/>
      <c r="L8" s="290" t="n"/>
      <c r="M8" s="290" t="n"/>
      <c r="N8" s="290" t="n"/>
      <c r="O8" s="290" t="n"/>
      <c r="P8" s="290" t="n"/>
      <c r="Q8" s="290" t="n"/>
      <c r="R8" s="290" t="n"/>
      <c r="S8" s="63" t="n"/>
      <c r="T8" s="63" t="n"/>
      <c r="U8" s="63" t="n"/>
      <c r="V8" s="63" t="n"/>
      <c r="W8" s="63" t="n"/>
      <c r="X8" s="157" t="inlineStr">
        <is>
          <t xml:space="preserve">Sum pcs. by colour: </t>
        </is>
      </c>
      <c r="Y8" s="317">
        <f>SUM(H12:H110)</f>
        <v/>
      </c>
      <c r="Z8" s="317">
        <f>SUM(I12:I110)</f>
        <v/>
      </c>
      <c r="AA8" s="317">
        <f>SUM(J12:J110)</f>
        <v/>
      </c>
      <c r="AB8" s="317">
        <f>SUM(K12:K110)</f>
        <v/>
      </c>
      <c r="AC8" s="317">
        <f>SUM(L12:L110)</f>
        <v/>
      </c>
      <c r="AD8" s="317">
        <f>SUM(M12:M110)</f>
        <v/>
      </c>
      <c r="AE8" s="317">
        <f>SUM(N12:N110)</f>
        <v/>
      </c>
      <c r="AF8" s="317">
        <f>SUM(O12:O110)</f>
        <v/>
      </c>
      <c r="AG8" s="317">
        <f>SUM(P12:P110)</f>
        <v/>
      </c>
      <c r="AH8" s="317">
        <f>SUM(Q12:Q110)</f>
        <v/>
      </c>
      <c r="AI8" s="326">
        <f>SUM(Y8:AH8)</f>
        <v/>
      </c>
      <c r="AJ8" s="316" t="n"/>
      <c r="AL8" s="144" t="inlineStr">
        <is>
          <t>SUM:</t>
        </is>
      </c>
      <c r="AM8" s="394">
        <f>SUM(AM$12:AM$110)</f>
        <v/>
      </c>
    </row>
    <row r="9" ht="63.5" customFormat="1" customHeight="1" s="201">
      <c r="A9" s="18" t="n"/>
      <c r="B9" s="317" t="n"/>
      <c r="C9" s="318" t="n"/>
      <c r="D9" s="318" t="inlineStr">
        <is>
          <t>ID</t>
        </is>
      </c>
      <c r="E9" s="373" t="inlineStr">
        <is>
          <t>TEXTURE</t>
        </is>
      </c>
      <c r="F9" s="319" t="inlineStr">
        <is>
          <t>kg</t>
        </is>
      </c>
      <c r="G9" s="320" t="inlineStr">
        <is>
          <t>sum kg</t>
        </is>
      </c>
      <c r="H9" s="321" t="inlineStr">
        <is>
          <t>black</t>
        </is>
      </c>
      <c r="I9" s="319" t="inlineStr">
        <is>
          <t>white</t>
        </is>
      </c>
      <c r="J9" s="320" t="inlineStr">
        <is>
          <t>red</t>
        </is>
      </c>
      <c r="K9" s="320" t="inlineStr">
        <is>
          <t>yellow</t>
        </is>
      </c>
      <c r="L9" s="322" t="inlineStr">
        <is>
          <t>blue</t>
        </is>
      </c>
      <c r="M9" s="320" t="inlineStr">
        <is>
          <t>green</t>
        </is>
      </c>
      <c r="N9" s="323" t="inlineStr">
        <is>
          <t>pink</t>
        </is>
      </c>
      <c r="O9" s="322" t="inlineStr">
        <is>
          <t>purple</t>
        </is>
      </c>
      <c r="P9" s="322" t="inlineStr">
        <is>
          <t>MINT</t>
        </is>
      </c>
      <c r="Q9" s="322" t="inlineStr">
        <is>
          <t>BROWN</t>
        </is>
      </c>
      <c r="R9" s="324" t="inlineStr">
        <is>
          <t>norma</t>
        </is>
      </c>
      <c r="S9" s="318" t="inlineStr">
        <is>
          <t>SIZE</t>
        </is>
      </c>
      <c r="T9" s="325" t="inlineStr">
        <is>
          <t>DIMENSIONS</t>
        </is>
      </c>
      <c r="U9" s="325" t="inlineStr">
        <is>
          <t>TYPE</t>
        </is>
      </c>
      <c r="V9" s="325" t="inlineStr">
        <is>
          <t>FIXING</t>
        </is>
      </c>
      <c r="W9" s="325" t="inlineStr">
        <is>
          <t>NO. PCS. IN SET</t>
        </is>
      </c>
      <c r="X9" s="464" t="inlineStr">
        <is>
          <t>PRICE WITHOUT VAT</t>
        </is>
      </c>
      <c r="Y9" s="343" t="inlineStr">
        <is>
          <t>BLACK              RAL 9005</t>
        </is>
      </c>
      <c r="Z9" s="344" t="inlineStr">
        <is>
          <t>WHITE</t>
        </is>
      </c>
      <c r="AA9" s="345" t="inlineStr">
        <is>
          <t xml:space="preserve">RED                
RAL 3000 </t>
        </is>
      </c>
      <c r="AB9" s="346" t="inlineStr">
        <is>
          <t xml:space="preserve">YELLOW       
RAL 1018 </t>
        </is>
      </c>
      <c r="AC9" s="347" t="inlineStr">
        <is>
          <t>BLUE             
RAL 5015</t>
        </is>
      </c>
      <c r="AD9" s="348" t="inlineStr">
        <is>
          <t>BRIGHT
GREEN          
RAL 6018</t>
        </is>
      </c>
      <c r="AE9" s="349" t="inlineStr">
        <is>
          <t>PINK             
RAL 4003</t>
        </is>
      </c>
      <c r="AF9" s="350" t="inlineStr">
        <is>
          <t>PURPLE   nS4050-R60B/M</t>
        </is>
      </c>
      <c r="AG9" s="351" t="inlineStr">
        <is>
          <t>MINT   
RAL 6027</t>
        </is>
      </c>
      <c r="AH9" s="352" t="inlineStr">
        <is>
          <t>BROWN
RAL 8003</t>
        </is>
      </c>
      <c r="AI9" s="327" t="inlineStr">
        <is>
          <t xml:space="preserve">Sum </t>
        </is>
      </c>
      <c r="AJ9" s="328" t="inlineStr">
        <is>
          <t>ordered</t>
        </is>
      </c>
      <c r="AL9" s="382" t="inlineStr">
        <is>
          <t>Production quota pet set</t>
        </is>
      </c>
      <c r="AM9" s="382" t="inlineStr">
        <is>
          <t xml:space="preserve">Ordered production quota </t>
        </is>
      </c>
    </row>
    <row r="10" hidden="1" ht="30" customFormat="1" customHeight="1" s="201">
      <c r="B10" s="155" t="n"/>
      <c r="C10" s="155" t="n"/>
      <c r="D10" s="155" t="n"/>
      <c r="E10" s="155" t="n"/>
      <c r="F10" s="289" t="n"/>
      <c r="G10" s="291" t="n"/>
      <c r="H10" s="292" t="n"/>
      <c r="I10" s="289" t="n"/>
      <c r="J10" s="291" t="n"/>
      <c r="K10" s="291" t="n"/>
      <c r="L10" s="293" t="n"/>
      <c r="M10" s="291" t="n"/>
      <c r="N10" s="294" t="n"/>
      <c r="O10" s="293" t="n"/>
      <c r="P10" s="293" t="n"/>
      <c r="Q10" s="293" t="n"/>
      <c r="R10" s="290" t="n"/>
      <c r="S10" s="155" t="n"/>
      <c r="T10" s="225" t="n"/>
      <c r="U10" s="225" t="n"/>
      <c r="V10" s="225" t="n"/>
      <c r="W10" s="225" t="n"/>
      <c r="X10" s="225" t="n"/>
      <c r="Y10" s="234" t="inlineStr">
        <is>
          <t>01</t>
        </is>
      </c>
      <c r="Z10" s="234" t="inlineStr">
        <is>
          <t>02</t>
        </is>
      </c>
      <c r="AA10" s="234" t="inlineStr">
        <is>
          <t>03</t>
        </is>
      </c>
      <c r="AB10" s="234" t="inlineStr">
        <is>
          <t>04</t>
        </is>
      </c>
      <c r="AC10" s="234" t="inlineStr">
        <is>
          <t>05</t>
        </is>
      </c>
      <c r="AD10" s="234" t="inlineStr">
        <is>
          <t>06</t>
        </is>
      </c>
      <c r="AE10" s="234" t="inlineStr">
        <is>
          <t>09</t>
        </is>
      </c>
      <c r="AF10" s="234" t="inlineStr">
        <is>
          <t>11</t>
        </is>
      </c>
      <c r="AG10" s="234" t="inlineStr">
        <is>
          <t>12</t>
        </is>
      </c>
      <c r="AH10" s="234" t="inlineStr">
        <is>
          <t>14</t>
        </is>
      </c>
      <c r="AI10" s="158" t="n"/>
      <c r="AJ10" s="158" t="n"/>
      <c r="AL10" s="383" t="n"/>
      <c r="AM10" s="383" t="n"/>
    </row>
    <row r="11" ht="55" customFormat="1" customHeight="1" s="201">
      <c r="A11" s="18" t="n"/>
      <c r="B11" s="204" t="n"/>
      <c r="C11" s="91" t="n"/>
      <c r="D11" s="155" t="n"/>
      <c r="E11" s="166" t="n"/>
      <c r="F11" s="289" t="n"/>
      <c r="G11" s="295" t="n"/>
      <c r="H11" s="296" t="n"/>
      <c r="I11" s="296" t="n"/>
      <c r="J11" s="296" t="n"/>
      <c r="K11" s="296" t="n"/>
      <c r="L11" s="296" t="n"/>
      <c r="M11" s="296" t="n"/>
      <c r="N11" s="296" t="n"/>
      <c r="O11" s="296" t="n"/>
      <c r="P11" s="296" t="n"/>
      <c r="Q11" s="296" t="n"/>
      <c r="R11" s="296" t="n"/>
      <c r="S11" s="155" t="n"/>
      <c r="T11" s="155" t="n"/>
      <c r="U11" s="155" t="n"/>
      <c r="V11" s="155" t="n"/>
      <c r="W11" s="155" t="n"/>
      <c r="X11" s="371" t="inlineStr">
        <is>
          <t>PRECISION PU</t>
        </is>
      </c>
      <c r="Y11" s="187" t="n"/>
      <c r="Z11" s="155" t="n"/>
      <c r="AA11" s="155" t="n"/>
      <c r="AB11" s="155" t="n"/>
      <c r="AC11" s="155" t="n"/>
      <c r="AD11" s="155" t="n"/>
      <c r="AE11" s="155" t="n"/>
      <c r="AF11" s="155" t="n"/>
      <c r="AG11" s="155" t="n"/>
      <c r="AH11" s="155" t="n"/>
      <c r="AI11" s="188" t="n"/>
      <c r="AJ11" s="188" t="n"/>
      <c r="AL11" s="384" t="n"/>
      <c r="AM11" s="384">
        <f>AL11*SUM(Y11:AH11)</f>
        <v/>
      </c>
    </row>
    <row r="12" ht="91" customFormat="1" customHeight="1" s="201">
      <c r="A12" s="18" t="n"/>
      <c r="B12" s="439" t="inlineStr">
        <is>
          <t>new</t>
        </is>
      </c>
      <c r="C12" s="205" t="n"/>
      <c r="D12" s="213" t="inlineStr">
        <is>
          <t>V-P1-PU-DT</t>
        </is>
      </c>
      <c r="E12" s="395" t="inlineStr">
        <is>
          <t>Dual Tex.</t>
        </is>
      </c>
      <c r="F12" s="297" t="n">
        <v>0.51</v>
      </c>
      <c r="G12" s="298">
        <f>SUM(Y12:AH12)*F12</f>
        <v/>
      </c>
      <c r="H12" s="298">
        <f>Y12*W12</f>
        <v/>
      </c>
      <c r="I12" s="298">
        <f>Z12*W12</f>
        <v/>
      </c>
      <c r="J12" s="298">
        <f>AA12*W12</f>
        <v/>
      </c>
      <c r="K12" s="298">
        <f>AB12*W12</f>
        <v/>
      </c>
      <c r="L12" s="298">
        <f>AC12*W12</f>
        <v/>
      </c>
      <c r="M12" s="298">
        <f>AD12*W12</f>
        <v/>
      </c>
      <c r="N12" s="298">
        <f>AE12*W12</f>
        <v/>
      </c>
      <c r="O12" s="298">
        <f>AF12*W12</f>
        <v/>
      </c>
      <c r="P12" s="298">
        <f>AG12*W12</f>
        <v/>
      </c>
      <c r="Q12" s="298">
        <f>AH12*W12</f>
        <v/>
      </c>
      <c r="R12" s="298" t="n">
        <v>1</v>
      </c>
      <c r="S12" s="444" t="inlineStr">
        <is>
          <t>S-M</t>
        </is>
      </c>
      <c r="T12" s="444" t="n"/>
      <c r="U12" s="444" t="inlineStr">
        <is>
          <t>foothold</t>
        </is>
      </c>
      <c r="V12" s="444" t="inlineStr">
        <is>
          <t>screw-on</t>
        </is>
      </c>
      <c r="W12" s="443" t="n">
        <v>10</v>
      </c>
      <c r="X12" s="665" t="n">
        <v>97.8</v>
      </c>
      <c r="Y12" s="162" t="n"/>
      <c r="Z12" s="161" t="n"/>
      <c r="AA12" s="162" t="n"/>
      <c r="AB12" s="161" t="n"/>
      <c r="AC12" s="162" t="n"/>
      <c r="AD12" s="161" t="n"/>
      <c r="AE12" s="162" t="n"/>
      <c r="AF12" s="163" t="n"/>
      <c r="AG12" s="163" t="n"/>
      <c r="AH12" s="163" t="n"/>
      <c r="AI12" s="189">
        <f>X12*SUM(Y12:AH12)</f>
        <v/>
      </c>
      <c r="AJ12" s="189">
        <f>IF(SUM(Y12:AH12)&gt;0,"Yes","No")</f>
        <v/>
      </c>
      <c r="AL12" s="385" t="n">
        <v>1</v>
      </c>
      <c r="AM12" s="386">
        <f>AL12*SUM(Y12:AH12)</f>
        <v/>
      </c>
    </row>
    <row r="13" ht="91" customFormat="1" customHeight="1" s="201">
      <c r="A13" s="18" t="n"/>
      <c r="B13" s="440" t="inlineStr">
        <is>
          <t>new</t>
        </is>
      </c>
      <c r="C13" s="207" t="n"/>
      <c r="D13" s="214" t="inlineStr">
        <is>
          <t>V-P2-PU-DT</t>
        </is>
      </c>
      <c r="E13" s="396" t="inlineStr">
        <is>
          <t>Dual Tex.</t>
        </is>
      </c>
      <c r="F13" s="299" t="n">
        <v>0.75</v>
      </c>
      <c r="G13" s="298">
        <f>SUM(Y13:AH13)*F13</f>
        <v/>
      </c>
      <c r="H13" s="296">
        <f>Y13*W13</f>
        <v/>
      </c>
      <c r="I13" s="296">
        <f>Z13*W13</f>
        <v/>
      </c>
      <c r="J13" s="296">
        <f>AA13*W13</f>
        <v/>
      </c>
      <c r="K13" s="296">
        <f>AB13*W13</f>
        <v/>
      </c>
      <c r="L13" s="296">
        <f>AC13*W13</f>
        <v/>
      </c>
      <c r="M13" s="296">
        <f>AD13*W13</f>
        <v/>
      </c>
      <c r="N13" s="296">
        <f>AE13*W13</f>
        <v/>
      </c>
      <c r="O13" s="296">
        <f>AF13*W13</f>
        <v/>
      </c>
      <c r="P13" s="298">
        <f>AG13*W13</f>
        <v/>
      </c>
      <c r="Q13" s="298">
        <f>AH13*W13</f>
        <v/>
      </c>
      <c r="R13" s="296" t="n">
        <v>1</v>
      </c>
      <c r="S13" s="445" t="inlineStr">
        <is>
          <t>M</t>
        </is>
      </c>
      <c r="T13" s="445" t="n"/>
      <c r="U13" s="445" t="inlineStr">
        <is>
          <t>foothold</t>
        </is>
      </c>
      <c r="V13" s="445" t="inlineStr">
        <is>
          <t>bolt-on</t>
        </is>
      </c>
      <c r="W13" s="199" t="n">
        <v>10</v>
      </c>
      <c r="X13" s="666" t="n">
        <v>103.56</v>
      </c>
      <c r="Y13" s="170" t="n"/>
      <c r="Z13" s="169" t="n"/>
      <c r="AA13" s="170" t="n"/>
      <c r="AB13" s="169" t="n"/>
      <c r="AC13" s="170" t="n"/>
      <c r="AD13" s="169" t="n"/>
      <c r="AE13" s="170" t="n"/>
      <c r="AF13" s="171" t="n"/>
      <c r="AG13" s="171" t="n"/>
      <c r="AH13" s="169" t="n"/>
      <c r="AI13" s="190">
        <f>X13*SUM(Y13:AH13)</f>
        <v/>
      </c>
      <c r="AJ13" s="172">
        <f>IF(SUM(Y13:AH13)&gt;0,"Yes","No")</f>
        <v/>
      </c>
      <c r="AL13" s="387" t="n">
        <v>1</v>
      </c>
      <c r="AM13" s="388">
        <f>AL13*SUM(Y13:AH13)</f>
        <v/>
      </c>
    </row>
    <row r="14" ht="91" customFormat="1" customHeight="1" s="201">
      <c r="A14" s="18" t="n"/>
      <c r="B14" s="440" t="inlineStr">
        <is>
          <t>new</t>
        </is>
      </c>
      <c r="C14" s="207" t="n"/>
      <c r="D14" s="215" t="inlineStr">
        <is>
          <t>V-P3-PU-DT</t>
        </is>
      </c>
      <c r="E14" s="397" t="inlineStr">
        <is>
          <t>Dual Tex.</t>
        </is>
      </c>
      <c r="F14" s="299" t="n">
        <v>1.34</v>
      </c>
      <c r="G14" s="298">
        <f>SUM(Y14:AH14)*F14</f>
        <v/>
      </c>
      <c r="H14" s="296">
        <f>Y14*W14</f>
        <v/>
      </c>
      <c r="I14" s="296">
        <f>Z14*W14</f>
        <v/>
      </c>
      <c r="J14" s="296">
        <f>AA14*W14</f>
        <v/>
      </c>
      <c r="K14" s="296">
        <f>AB14*W14</f>
        <v/>
      </c>
      <c r="L14" s="296">
        <f>AC14*W14</f>
        <v/>
      </c>
      <c r="M14" s="296">
        <f>AD14*W14</f>
        <v/>
      </c>
      <c r="N14" s="296">
        <f>AE14*W14</f>
        <v/>
      </c>
      <c r="O14" s="296">
        <f>AF14*W14</f>
        <v/>
      </c>
      <c r="P14" s="298">
        <f>AG14*W14</f>
        <v/>
      </c>
      <c r="Q14" s="298">
        <f>AH14*W14</f>
        <v/>
      </c>
      <c r="R14" s="296" t="n">
        <v>1</v>
      </c>
      <c r="S14" s="446" t="inlineStr">
        <is>
          <t>L</t>
        </is>
      </c>
      <c r="T14" s="446" t="n"/>
      <c r="U14" s="446" t="inlineStr">
        <is>
          <t>foothold</t>
        </is>
      </c>
      <c r="V14" s="446" t="inlineStr">
        <is>
          <t>screw-on</t>
        </is>
      </c>
      <c r="W14" s="253" t="n">
        <v>9</v>
      </c>
      <c r="X14" s="667" t="n">
        <v>116.7744</v>
      </c>
      <c r="Y14" s="176" t="n"/>
      <c r="Z14" s="175" t="n"/>
      <c r="AA14" s="176" t="n"/>
      <c r="AB14" s="175" t="n"/>
      <c r="AC14" s="176" t="n"/>
      <c r="AD14" s="175" t="n"/>
      <c r="AE14" s="176" t="n"/>
      <c r="AF14" s="177" t="n"/>
      <c r="AG14" s="177" t="n"/>
      <c r="AH14" s="175" t="n"/>
      <c r="AI14" s="191">
        <f>X14*SUM(Y14:AH14)</f>
        <v/>
      </c>
      <c r="AJ14" s="178">
        <f>IF(SUM(Y14:AH14)&gt;0,"Yes","No")</f>
        <v/>
      </c>
      <c r="AL14" s="387" t="n">
        <v>1</v>
      </c>
      <c r="AM14" s="388">
        <f>AL14*SUM(Y14:AH14)</f>
        <v/>
      </c>
    </row>
    <row r="15" ht="91" customFormat="1" customHeight="1" s="201">
      <c r="A15" s="18" t="n"/>
      <c r="B15" s="440" t="inlineStr">
        <is>
          <t>new</t>
        </is>
      </c>
      <c r="C15" s="207" t="n"/>
      <c r="D15" s="214" t="inlineStr">
        <is>
          <t>V-P4-PU-DT</t>
        </is>
      </c>
      <c r="E15" s="396" t="inlineStr">
        <is>
          <t>Dual Tex.</t>
        </is>
      </c>
      <c r="F15" s="299" t="n">
        <v>1.19</v>
      </c>
      <c r="G15" s="298">
        <f>SUM(Y15:AH15)*F15</f>
        <v/>
      </c>
      <c r="H15" s="296">
        <f>Y15*W15</f>
        <v/>
      </c>
      <c r="I15" s="296">
        <f>Z15*W15</f>
        <v/>
      </c>
      <c r="J15" s="296">
        <f>AA15*W15</f>
        <v/>
      </c>
      <c r="K15" s="296">
        <f>AB15*W15</f>
        <v/>
      </c>
      <c r="L15" s="296">
        <f>AC15*W15</f>
        <v/>
      </c>
      <c r="M15" s="296">
        <f>AD15*W15</f>
        <v/>
      </c>
      <c r="N15" s="296">
        <f>AE15*W15</f>
        <v/>
      </c>
      <c r="O15" s="296">
        <f>AF15*W15</f>
        <v/>
      </c>
      <c r="P15" s="298">
        <f>AG15*W15</f>
        <v/>
      </c>
      <c r="Q15" s="298">
        <f>AH15*W15</f>
        <v/>
      </c>
      <c r="R15" s="296" t="n">
        <v>1</v>
      </c>
      <c r="S15" s="445" t="inlineStr">
        <is>
          <t>L</t>
        </is>
      </c>
      <c r="T15" s="445" t="n"/>
      <c r="U15" s="445" t="inlineStr">
        <is>
          <t>crimp</t>
        </is>
      </c>
      <c r="V15" s="445" t="inlineStr">
        <is>
          <t>screw-on</t>
        </is>
      </c>
      <c r="W15" s="199" t="n">
        <v>11</v>
      </c>
      <c r="X15" s="666" t="n">
        <v>115.0656</v>
      </c>
      <c r="Y15" s="170" t="n"/>
      <c r="Z15" s="169" t="n"/>
      <c r="AA15" s="170" t="n"/>
      <c r="AB15" s="169" t="n"/>
      <c r="AC15" s="170" t="n"/>
      <c r="AD15" s="169" t="n"/>
      <c r="AE15" s="170" t="n"/>
      <c r="AF15" s="171" t="n"/>
      <c r="AG15" s="171" t="n"/>
      <c r="AH15" s="169" t="n"/>
      <c r="AI15" s="190">
        <f>X15*SUM(Y15:AH15)</f>
        <v/>
      </c>
      <c r="AJ15" s="172">
        <f>IF(SUM(Y15:AH15)&gt;0,"Yes","No")</f>
        <v/>
      </c>
      <c r="AL15" s="387" t="n">
        <v>1</v>
      </c>
      <c r="AM15" s="388">
        <f>AL15*SUM(Y15:AH15)</f>
        <v/>
      </c>
    </row>
    <row r="16" ht="91" customFormat="1" customHeight="1" s="201">
      <c r="A16" s="18" t="n"/>
      <c r="B16" s="440" t="inlineStr">
        <is>
          <t>new</t>
        </is>
      </c>
      <c r="C16" s="207" t="n"/>
      <c r="D16" s="215" t="inlineStr">
        <is>
          <t>V-P5-PU-DT</t>
        </is>
      </c>
      <c r="E16" s="397" t="inlineStr">
        <is>
          <t>Dual Tex.</t>
        </is>
      </c>
      <c r="F16" s="299" t="n">
        <v>1.95</v>
      </c>
      <c r="G16" s="298">
        <f>SUM(Y16:AH16)*F16</f>
        <v/>
      </c>
      <c r="H16" s="296">
        <f>Y16*W16</f>
        <v/>
      </c>
      <c r="I16" s="296">
        <f>Z16*W16</f>
        <v/>
      </c>
      <c r="J16" s="296">
        <f>AA16*W16</f>
        <v/>
      </c>
      <c r="K16" s="296">
        <f>AB16*W16</f>
        <v/>
      </c>
      <c r="L16" s="296">
        <f>AC16*W16</f>
        <v/>
      </c>
      <c r="M16" s="296">
        <f>AD16*W16</f>
        <v/>
      </c>
      <c r="N16" s="296">
        <f>AE16*W16</f>
        <v/>
      </c>
      <c r="O16" s="296">
        <f>AF16*W16</f>
        <v/>
      </c>
      <c r="P16" s="298">
        <f>AG16*W16</f>
        <v/>
      </c>
      <c r="Q16" s="298">
        <f>AH16*W16</f>
        <v/>
      </c>
      <c r="R16" s="296" t="n">
        <v>1</v>
      </c>
      <c r="S16" s="446" t="inlineStr">
        <is>
          <t>L</t>
        </is>
      </c>
      <c r="T16" s="446" t="n"/>
      <c r="U16" s="446" t="inlineStr">
        <is>
          <t>crimp</t>
        </is>
      </c>
      <c r="V16" s="446" t="inlineStr">
        <is>
          <t>bolt-on</t>
        </is>
      </c>
      <c r="W16" s="253" t="n">
        <v>10</v>
      </c>
      <c r="X16" s="667" t="n">
        <v>132.36</v>
      </c>
      <c r="Y16" s="176" t="n"/>
      <c r="Z16" s="175" t="n"/>
      <c r="AA16" s="176" t="n"/>
      <c r="AB16" s="175" t="n"/>
      <c r="AC16" s="176" t="n"/>
      <c r="AD16" s="175" t="n"/>
      <c r="AE16" s="176" t="n"/>
      <c r="AF16" s="177" t="n"/>
      <c r="AG16" s="177" t="n"/>
      <c r="AH16" s="175" t="n"/>
      <c r="AI16" s="191">
        <f>X16*SUM(Y16:AH16)</f>
        <v/>
      </c>
      <c r="AJ16" s="178">
        <f>IF(SUM(Y16:AH16)&gt;0,"Yes","No")</f>
        <v/>
      </c>
      <c r="AL16" s="387" t="n">
        <v>1</v>
      </c>
      <c r="AM16" s="388">
        <f>AL16*SUM(Y16:AH16)</f>
        <v/>
      </c>
    </row>
    <row r="17" ht="91" customFormat="1" customHeight="1" s="201">
      <c r="A17" s="18" t="n"/>
      <c r="B17" s="440" t="inlineStr">
        <is>
          <t>new</t>
        </is>
      </c>
      <c r="C17" s="207" t="n"/>
      <c r="D17" s="216" t="inlineStr">
        <is>
          <t>V-P6-PU-DT</t>
        </is>
      </c>
      <c r="E17" s="396" t="inlineStr">
        <is>
          <t>Dual Tex.</t>
        </is>
      </c>
      <c r="F17" s="299" t="n">
        <v>1.61</v>
      </c>
      <c r="G17" s="298">
        <f>SUM(Y17:AH17)*F17</f>
        <v/>
      </c>
      <c r="H17" s="296">
        <f>Y17*W17</f>
        <v/>
      </c>
      <c r="I17" s="296">
        <f>Z17*W17</f>
        <v/>
      </c>
      <c r="J17" s="296">
        <f>AA17*W17</f>
        <v/>
      </c>
      <c r="K17" s="296">
        <f>AB17*W17</f>
        <v/>
      </c>
      <c r="L17" s="296">
        <f>AC17*W17</f>
        <v/>
      </c>
      <c r="M17" s="296">
        <f>AD17*W17</f>
        <v/>
      </c>
      <c r="N17" s="296">
        <f>AE17*W17</f>
        <v/>
      </c>
      <c r="O17" s="296">
        <f>AF17*W17</f>
        <v/>
      </c>
      <c r="P17" s="298">
        <f>AG17*W17</f>
        <v/>
      </c>
      <c r="Q17" s="298">
        <f>AH17*W17</f>
        <v/>
      </c>
      <c r="R17" s="296" t="n">
        <v>1</v>
      </c>
      <c r="S17" s="445" t="inlineStr">
        <is>
          <t>L</t>
        </is>
      </c>
      <c r="T17" s="445" t="n"/>
      <c r="U17" s="445" t="inlineStr">
        <is>
          <t>crimp</t>
        </is>
      </c>
      <c r="V17" s="445" t="inlineStr">
        <is>
          <t>screw-on</t>
        </is>
      </c>
      <c r="W17" s="199" t="n">
        <v>5</v>
      </c>
      <c r="X17" s="666" t="n">
        <v>119.472</v>
      </c>
      <c r="Y17" s="170" t="n"/>
      <c r="Z17" s="169" t="n"/>
      <c r="AA17" s="170" t="n"/>
      <c r="AB17" s="169" t="n"/>
      <c r="AC17" s="170" t="n"/>
      <c r="AD17" s="169" t="n"/>
      <c r="AE17" s="170" t="n"/>
      <c r="AF17" s="171" t="n"/>
      <c r="AG17" s="171" t="n"/>
      <c r="AH17" s="169" t="n"/>
      <c r="AI17" s="190">
        <f>X17*SUM(Y17:AH17)</f>
        <v/>
      </c>
      <c r="AJ17" s="172">
        <f>IF(SUM(Y17:AH17)&gt;0,"Yes","No")</f>
        <v/>
      </c>
      <c r="AL17" s="387" t="n">
        <v>1</v>
      </c>
      <c r="AM17" s="388">
        <f>AL17*SUM(Y17:AH17)</f>
        <v/>
      </c>
    </row>
    <row r="18" ht="91" customFormat="1" customHeight="1" s="201">
      <c r="A18" s="18" t="n"/>
      <c r="B18" s="440" t="inlineStr">
        <is>
          <t>new</t>
        </is>
      </c>
      <c r="C18" s="207" t="n"/>
      <c r="D18" s="215" t="inlineStr">
        <is>
          <t>V-P7-PU-DT</t>
        </is>
      </c>
      <c r="E18" s="397" t="inlineStr">
        <is>
          <t>Dual Tex.</t>
        </is>
      </c>
      <c r="F18" s="299" t="n">
        <v>4.38</v>
      </c>
      <c r="G18" s="298">
        <f>SUM(Y18:AH18)*F18</f>
        <v/>
      </c>
      <c r="H18" s="296">
        <f>Y18*W18</f>
        <v/>
      </c>
      <c r="I18" s="296">
        <f>Z18*W18</f>
        <v/>
      </c>
      <c r="J18" s="296">
        <f>AA18*W18</f>
        <v/>
      </c>
      <c r="K18" s="296">
        <f>AB18*W18</f>
        <v/>
      </c>
      <c r="L18" s="296">
        <f>AC18*W18</f>
        <v/>
      </c>
      <c r="M18" s="296">
        <f>AD18*W18</f>
        <v/>
      </c>
      <c r="N18" s="296">
        <f>AE18*W18</f>
        <v/>
      </c>
      <c r="O18" s="296">
        <f>AF18*W18</f>
        <v/>
      </c>
      <c r="P18" s="298">
        <f>AG18*W18</f>
        <v/>
      </c>
      <c r="Q18" s="298">
        <f>AH18*W18</f>
        <v/>
      </c>
      <c r="R18" s="296" t="n">
        <v>1</v>
      </c>
      <c r="S18" s="446" t="inlineStr">
        <is>
          <t>L</t>
        </is>
      </c>
      <c r="T18" s="446" t="n"/>
      <c r="U18" s="446" t="inlineStr">
        <is>
          <t>jug</t>
        </is>
      </c>
      <c r="V18" s="446" t="inlineStr">
        <is>
          <t>bolt-on</t>
        </is>
      </c>
      <c r="W18" s="253" t="n">
        <v>10</v>
      </c>
      <c r="X18" s="667" t="n">
        <v>190.68</v>
      </c>
      <c r="Y18" s="176" t="n"/>
      <c r="Z18" s="175" t="n"/>
      <c r="AA18" s="176" t="n"/>
      <c r="AB18" s="175" t="n"/>
      <c r="AC18" s="176" t="n"/>
      <c r="AD18" s="175" t="n"/>
      <c r="AE18" s="176" t="n"/>
      <c r="AF18" s="177" t="n"/>
      <c r="AG18" s="177" t="n"/>
      <c r="AH18" s="175" t="n"/>
      <c r="AI18" s="191">
        <f>X18*SUM(Y18:AH18)</f>
        <v/>
      </c>
      <c r="AJ18" s="178">
        <f>IF(SUM(Y18:AH18)&gt;0,"Yes","No")</f>
        <v/>
      </c>
      <c r="AL18" s="387" t="n">
        <v>1</v>
      </c>
      <c r="AM18" s="388">
        <f>AL18*SUM(Y18:AH18)</f>
        <v/>
      </c>
    </row>
    <row r="19" ht="91" customFormat="1" customHeight="1" s="201">
      <c r="A19" s="18" t="n"/>
      <c r="B19" s="440" t="inlineStr">
        <is>
          <t>new</t>
        </is>
      </c>
      <c r="C19" s="207" t="n"/>
      <c r="D19" s="216" t="inlineStr">
        <is>
          <t>V-P8-PU-DT</t>
        </is>
      </c>
      <c r="E19" s="396" t="inlineStr">
        <is>
          <t>Dual Tex.</t>
        </is>
      </c>
      <c r="F19" s="299" t="n">
        <v>2.44</v>
      </c>
      <c r="G19" s="298">
        <f>SUM(Y19:AH19)*F19</f>
        <v/>
      </c>
      <c r="H19" s="296">
        <f>Y19*W19</f>
        <v/>
      </c>
      <c r="I19" s="296">
        <f>Z19*W19</f>
        <v/>
      </c>
      <c r="J19" s="296">
        <f>AA19*W19</f>
        <v/>
      </c>
      <c r="K19" s="296">
        <f>AB19*W19</f>
        <v/>
      </c>
      <c r="L19" s="296">
        <f>AC19*W19</f>
        <v/>
      </c>
      <c r="M19" s="296">
        <f>AD19*W19</f>
        <v/>
      </c>
      <c r="N19" s="296">
        <f>AE19*W19</f>
        <v/>
      </c>
      <c r="O19" s="296">
        <f>AF19*W19</f>
        <v/>
      </c>
      <c r="P19" s="298">
        <f>AG19*W19</f>
        <v/>
      </c>
      <c r="Q19" s="298">
        <f>AH19*W19</f>
        <v/>
      </c>
      <c r="R19" s="296" t="n">
        <v>1</v>
      </c>
      <c r="S19" s="445" t="inlineStr">
        <is>
          <t>L</t>
        </is>
      </c>
      <c r="T19" s="445" t="n"/>
      <c r="U19" s="445" t="inlineStr">
        <is>
          <t>jug</t>
        </is>
      </c>
      <c r="V19" s="445" t="inlineStr">
        <is>
          <t>bolt-on</t>
        </is>
      </c>
      <c r="W19" s="199" t="n">
        <v>5</v>
      </c>
      <c r="X19" s="666" t="n">
        <v>139.392</v>
      </c>
      <c r="Y19" s="170" t="n"/>
      <c r="Z19" s="169" t="n"/>
      <c r="AA19" s="170" t="n"/>
      <c r="AB19" s="169" t="n"/>
      <c r="AC19" s="170" t="n"/>
      <c r="AD19" s="169" t="n"/>
      <c r="AE19" s="170" t="n"/>
      <c r="AF19" s="171" t="n"/>
      <c r="AG19" s="171" t="n"/>
      <c r="AH19" s="169" t="n"/>
      <c r="AI19" s="190">
        <f>X19*SUM(Y19:AH19)</f>
        <v/>
      </c>
      <c r="AJ19" s="172">
        <f>IF(SUM(Y19:AH19)&gt;0,"Yes","No")</f>
        <v/>
      </c>
      <c r="AL19" s="387" t="n">
        <v>1</v>
      </c>
      <c r="AM19" s="388">
        <f>AL19*SUM(Y19:AH19)</f>
        <v/>
      </c>
    </row>
    <row r="20" ht="91" customFormat="1" customHeight="1" s="201">
      <c r="A20" s="18" t="n"/>
      <c r="B20" s="440" t="inlineStr">
        <is>
          <t>new</t>
        </is>
      </c>
      <c r="C20" s="207" t="n"/>
      <c r="D20" s="215" t="inlineStr">
        <is>
          <t>V-P9-PU-DT</t>
        </is>
      </c>
      <c r="E20" s="397" t="inlineStr">
        <is>
          <t>Dual Tex.</t>
        </is>
      </c>
      <c r="F20" s="299" t="n">
        <v>3.95</v>
      </c>
      <c r="G20" s="298">
        <f>SUM(Y20:AH20)*F20</f>
        <v/>
      </c>
      <c r="H20" s="296">
        <f>Y20*W20</f>
        <v/>
      </c>
      <c r="I20" s="296">
        <f>Z20*W20</f>
        <v/>
      </c>
      <c r="J20" s="296">
        <f>AA20*W20</f>
        <v/>
      </c>
      <c r="K20" s="296">
        <f>AB20*W20</f>
        <v/>
      </c>
      <c r="L20" s="296">
        <f>AC20*W20</f>
        <v/>
      </c>
      <c r="M20" s="296">
        <f>AD20*W20</f>
        <v/>
      </c>
      <c r="N20" s="296">
        <f>AE20*W20</f>
        <v/>
      </c>
      <c r="O20" s="296">
        <f>AF20*W20</f>
        <v/>
      </c>
      <c r="P20" s="298">
        <f>AG20*W20</f>
        <v/>
      </c>
      <c r="Q20" s="298">
        <f>AH20*W20</f>
        <v/>
      </c>
      <c r="R20" s="296" t="n">
        <v>1</v>
      </c>
      <c r="S20" s="446" t="inlineStr">
        <is>
          <t>XL</t>
        </is>
      </c>
      <c r="T20" s="446" t="n"/>
      <c r="U20" s="446" t="inlineStr">
        <is>
          <t>jug</t>
        </is>
      </c>
      <c r="V20" s="446" t="inlineStr">
        <is>
          <t>bolt-on</t>
        </is>
      </c>
      <c r="W20" s="253" t="n">
        <v>5</v>
      </c>
      <c r="X20" s="667" t="n">
        <v>175.632</v>
      </c>
      <c r="Y20" s="176" t="n"/>
      <c r="Z20" s="175" t="n"/>
      <c r="AA20" s="176" t="n"/>
      <c r="AB20" s="175" t="n"/>
      <c r="AC20" s="176" t="n"/>
      <c r="AD20" s="175" t="n"/>
      <c r="AE20" s="176" t="n"/>
      <c r="AF20" s="177" t="n"/>
      <c r="AG20" s="177" t="n"/>
      <c r="AH20" s="175" t="n"/>
      <c r="AI20" s="191">
        <f>X20*SUM(Y20:AH20)</f>
        <v/>
      </c>
      <c r="AJ20" s="178">
        <f>IF(SUM(Y20:AH20)&gt;0,"Yes","No")</f>
        <v/>
      </c>
      <c r="AL20" s="387" t="n">
        <v>1</v>
      </c>
      <c r="AM20" s="388">
        <f>AL20*SUM(Y20:AH20)</f>
        <v/>
      </c>
    </row>
    <row r="21" ht="91" customFormat="1" customHeight="1" s="201">
      <c r="A21" s="18" t="n"/>
      <c r="B21" s="440" t="inlineStr">
        <is>
          <t>new</t>
        </is>
      </c>
      <c r="C21" s="207" t="n"/>
      <c r="D21" s="216" t="inlineStr">
        <is>
          <t>V-P10-PU-DT</t>
        </is>
      </c>
      <c r="E21" s="396" t="inlineStr">
        <is>
          <t>Dual Tex.</t>
        </is>
      </c>
      <c r="F21" s="299" t="n">
        <v>5.15</v>
      </c>
      <c r="G21" s="298">
        <f>SUM(Y21:AH21)*F21</f>
        <v/>
      </c>
      <c r="H21" s="296">
        <f>Y21*W21</f>
        <v/>
      </c>
      <c r="I21" s="296">
        <f>Z21*W21</f>
        <v/>
      </c>
      <c r="J21" s="296">
        <f>AA21*W21</f>
        <v/>
      </c>
      <c r="K21" s="296">
        <f>AB21*W21</f>
        <v/>
      </c>
      <c r="L21" s="296">
        <f>AC21*W21</f>
        <v/>
      </c>
      <c r="M21" s="296">
        <f>AD21*W21</f>
        <v/>
      </c>
      <c r="N21" s="296">
        <f>AE21*W21</f>
        <v/>
      </c>
      <c r="O21" s="296">
        <f>AF21*W21</f>
        <v/>
      </c>
      <c r="P21" s="298">
        <f>AG21*W21</f>
        <v/>
      </c>
      <c r="Q21" s="298">
        <f>AH21*W21</f>
        <v/>
      </c>
      <c r="R21" s="296" t="n">
        <v>1</v>
      </c>
      <c r="S21" s="445" t="inlineStr">
        <is>
          <t>XL</t>
        </is>
      </c>
      <c r="T21" s="445" t="n"/>
      <c r="U21" s="445" t="inlineStr">
        <is>
          <t>jug</t>
        </is>
      </c>
      <c r="V21" s="445" t="inlineStr">
        <is>
          <t>bolt-on</t>
        </is>
      </c>
      <c r="W21" s="199" t="n">
        <v>4</v>
      </c>
      <c r="X21" s="666" t="n">
        <v>203.4864</v>
      </c>
      <c r="Y21" s="170" t="n"/>
      <c r="Z21" s="169" t="n"/>
      <c r="AA21" s="170" t="n"/>
      <c r="AB21" s="169" t="n"/>
      <c r="AC21" s="170" t="n"/>
      <c r="AD21" s="169" t="n"/>
      <c r="AE21" s="170" t="n"/>
      <c r="AF21" s="192" t="n"/>
      <c r="AG21" s="192" t="n"/>
      <c r="AH21" s="231" t="n"/>
      <c r="AI21" s="190">
        <f>X21*SUM(Y21:AH21)</f>
        <v/>
      </c>
      <c r="AJ21" s="172">
        <f>IF(SUM(Y21:AH21)&gt;0,"Yes","No")</f>
        <v/>
      </c>
      <c r="AL21" s="387" t="n">
        <v>1</v>
      </c>
      <c r="AM21" s="388">
        <f>AL21*SUM(Y21:AH21)</f>
        <v/>
      </c>
    </row>
    <row r="22" ht="91" customFormat="1" customHeight="1" s="201">
      <c r="A22" s="18" t="n"/>
      <c r="B22" s="440" t="inlineStr">
        <is>
          <t>new</t>
        </is>
      </c>
      <c r="C22" s="207" t="n"/>
      <c r="D22" s="215" t="inlineStr">
        <is>
          <t>V-P11-PU-DT</t>
        </is>
      </c>
      <c r="E22" s="397" t="inlineStr">
        <is>
          <t>Dual Tex.</t>
        </is>
      </c>
      <c r="F22" s="299" t="n">
        <v>2.64</v>
      </c>
      <c r="G22" s="298">
        <f>SUM(Y22:AH22)*F22</f>
        <v/>
      </c>
      <c r="H22" s="296">
        <f>Y22*W22</f>
        <v/>
      </c>
      <c r="I22" s="296">
        <f>Z22*W22</f>
        <v/>
      </c>
      <c r="J22" s="296">
        <f>AA22*W22</f>
        <v/>
      </c>
      <c r="K22" s="296">
        <f>AB22*W22</f>
        <v/>
      </c>
      <c r="L22" s="296">
        <f>AC22*W22</f>
        <v/>
      </c>
      <c r="M22" s="296">
        <f>AD22*W22</f>
        <v/>
      </c>
      <c r="N22" s="296">
        <f>AE22*W22</f>
        <v/>
      </c>
      <c r="O22" s="296">
        <f>AF22*W22</f>
        <v/>
      </c>
      <c r="P22" s="298">
        <f>AG22*W22</f>
        <v/>
      </c>
      <c r="Q22" s="298">
        <f>AH22*W22</f>
        <v/>
      </c>
      <c r="R22" s="296" t="n">
        <v>1</v>
      </c>
      <c r="S22" s="446" t="inlineStr">
        <is>
          <t>XL</t>
        </is>
      </c>
      <c r="T22" s="446" t="n"/>
      <c r="U22" s="446" t="inlineStr">
        <is>
          <t>incut</t>
        </is>
      </c>
      <c r="V22" s="446" t="inlineStr">
        <is>
          <t>bolt-on</t>
        </is>
      </c>
      <c r="W22" s="253" t="n">
        <v>5</v>
      </c>
      <c r="X22" s="667" t="n">
        <v>144.192</v>
      </c>
      <c r="Y22" s="176" t="n"/>
      <c r="Z22" s="175" t="n"/>
      <c r="AA22" s="176" t="n"/>
      <c r="AB22" s="175" t="n"/>
      <c r="AC22" s="176" t="n"/>
      <c r="AD22" s="175" t="n"/>
      <c r="AE22" s="176" t="n"/>
      <c r="AF22" s="177" t="n"/>
      <c r="AG22" s="177" t="n"/>
      <c r="AH22" s="175" t="n"/>
      <c r="AI22" s="191">
        <f>X22*SUM(Y22:AH22)</f>
        <v/>
      </c>
      <c r="AJ22" s="178">
        <f>IF(SUM(Y22:AH22)&gt;0,"Yes","No")</f>
        <v/>
      </c>
      <c r="AL22" s="387" t="n">
        <v>1</v>
      </c>
      <c r="AM22" s="388">
        <f>AL22*SUM(Y22:AH22)</f>
        <v/>
      </c>
    </row>
    <row r="23" ht="91" customFormat="1" customHeight="1" s="201">
      <c r="A23" s="18" t="n"/>
      <c r="B23" s="440" t="inlineStr">
        <is>
          <t>new</t>
        </is>
      </c>
      <c r="C23" s="207" t="n"/>
      <c r="D23" s="216" t="inlineStr">
        <is>
          <t>V-P12-PU-DT</t>
        </is>
      </c>
      <c r="E23" s="396" t="inlineStr">
        <is>
          <t>Dual Tex.</t>
        </is>
      </c>
      <c r="F23" s="299" t="n">
        <v>3.14</v>
      </c>
      <c r="G23" s="298">
        <f>SUM(Y23:AH23)*F23</f>
        <v/>
      </c>
      <c r="H23" s="296">
        <f>Y23*W23</f>
        <v/>
      </c>
      <c r="I23" s="296">
        <f>Z23*W23</f>
        <v/>
      </c>
      <c r="J23" s="296">
        <f>AA23*W23</f>
        <v/>
      </c>
      <c r="K23" s="296">
        <f>AB23*W23</f>
        <v/>
      </c>
      <c r="L23" s="296">
        <f>AC23*W23</f>
        <v/>
      </c>
      <c r="M23" s="296">
        <f>AD23*W23</f>
        <v/>
      </c>
      <c r="N23" s="296">
        <f>AE23*W23</f>
        <v/>
      </c>
      <c r="O23" s="296">
        <f>AF23*W23</f>
        <v/>
      </c>
      <c r="P23" s="298">
        <f>AG23*W23</f>
        <v/>
      </c>
      <c r="Q23" s="298">
        <f>AH23*W23</f>
        <v/>
      </c>
      <c r="R23" s="296" t="n">
        <v>1</v>
      </c>
      <c r="S23" s="445" t="inlineStr">
        <is>
          <t>2XL</t>
        </is>
      </c>
      <c r="T23" s="445" t="n"/>
      <c r="U23" s="445" t="inlineStr">
        <is>
          <t>incut</t>
        </is>
      </c>
      <c r="V23" s="445" t="inlineStr">
        <is>
          <t>bolt-on</t>
        </is>
      </c>
      <c r="W23" s="199" t="n">
        <v>4</v>
      </c>
      <c r="X23" s="666" t="n">
        <v>155.2464</v>
      </c>
      <c r="Y23" s="170" t="n"/>
      <c r="Z23" s="169" t="n"/>
      <c r="AA23" s="170" t="n"/>
      <c r="AB23" s="169" t="n"/>
      <c r="AC23" s="170" t="n"/>
      <c r="AD23" s="169" t="n"/>
      <c r="AE23" s="170" t="n"/>
      <c r="AF23" s="171" t="n"/>
      <c r="AG23" s="171" t="n"/>
      <c r="AH23" s="169" t="n"/>
      <c r="AI23" s="190">
        <f>X23*SUM(Y23:AH23)</f>
        <v/>
      </c>
      <c r="AJ23" s="172">
        <f>IF(SUM(Y23:AH23)&gt;0,"Yes","No")</f>
        <v/>
      </c>
      <c r="AL23" s="387" t="n">
        <v>1</v>
      </c>
      <c r="AM23" s="388">
        <f>AL23*SUM(Y23:AH23)</f>
        <v/>
      </c>
    </row>
    <row r="24" ht="91" customFormat="1" customHeight="1" s="201">
      <c r="A24" s="18" t="n"/>
      <c r="B24" s="440" t="inlineStr">
        <is>
          <t>new</t>
        </is>
      </c>
      <c r="C24" s="207" t="n"/>
      <c r="D24" s="215" t="inlineStr">
        <is>
          <t>V-P13-PU-DT</t>
        </is>
      </c>
      <c r="E24" s="397" t="inlineStr">
        <is>
          <t>Dual Tex.</t>
        </is>
      </c>
      <c r="F24" s="299" t="n">
        <v>3.96</v>
      </c>
      <c r="G24" s="298">
        <f>SUM(Y24:AH24)*F24</f>
        <v/>
      </c>
      <c r="H24" s="296">
        <f>Y24*W24</f>
        <v/>
      </c>
      <c r="I24" s="296">
        <f>Z24*W24</f>
        <v/>
      </c>
      <c r="J24" s="296">
        <f>AA24*W24</f>
        <v/>
      </c>
      <c r="K24" s="296">
        <f>AB24*W24</f>
        <v/>
      </c>
      <c r="L24" s="296">
        <f>AC24*W24</f>
        <v/>
      </c>
      <c r="M24" s="296">
        <f>AD24*W24</f>
        <v/>
      </c>
      <c r="N24" s="296">
        <f>AE24*W24</f>
        <v/>
      </c>
      <c r="O24" s="296">
        <f>AF24*W24</f>
        <v/>
      </c>
      <c r="P24" s="298">
        <f>AG24*W24</f>
        <v/>
      </c>
      <c r="Q24" s="298">
        <f>AH24*W24</f>
        <v/>
      </c>
      <c r="R24" s="296" t="n">
        <v>1</v>
      </c>
      <c r="S24" s="446" t="inlineStr">
        <is>
          <t>2XL</t>
        </is>
      </c>
      <c r="T24" s="446" t="n"/>
      <c r="U24" s="446" t="inlineStr">
        <is>
          <t>incut</t>
        </is>
      </c>
      <c r="V24" s="446" t="inlineStr">
        <is>
          <t>bolt-on</t>
        </is>
      </c>
      <c r="W24" s="253" t="n">
        <v>5</v>
      </c>
      <c r="X24" s="667" t="n">
        <v>175.872</v>
      </c>
      <c r="Y24" s="176" t="n"/>
      <c r="Z24" s="175" t="n"/>
      <c r="AA24" s="176" t="n"/>
      <c r="AB24" s="175" t="n"/>
      <c r="AC24" s="176" t="n"/>
      <c r="AD24" s="175" t="n"/>
      <c r="AE24" s="176" t="n"/>
      <c r="AF24" s="177" t="n"/>
      <c r="AG24" s="177" t="n"/>
      <c r="AH24" s="175" t="n"/>
      <c r="AI24" s="191">
        <f>X24*SUM(Y24:AH24)</f>
        <v/>
      </c>
      <c r="AJ24" s="178">
        <f>IF(SUM(Y24:AH24)&gt;0,"Yes","No")</f>
        <v/>
      </c>
      <c r="AL24" s="387" t="n">
        <v>1</v>
      </c>
      <c r="AM24" s="388">
        <f>AL24*SUM(Y24:AH24)</f>
        <v/>
      </c>
    </row>
    <row r="25" ht="91" customFormat="1" customHeight="1" s="201">
      <c r="A25" s="18" t="n"/>
      <c r="B25" s="440" t="inlineStr">
        <is>
          <t>new</t>
        </is>
      </c>
      <c r="C25" s="207" t="n"/>
      <c r="D25" s="216" t="inlineStr">
        <is>
          <t>V-P14-PU-DT</t>
        </is>
      </c>
      <c r="E25" s="396" t="inlineStr">
        <is>
          <t>Dual Tex.</t>
        </is>
      </c>
      <c r="F25" s="299" t="n">
        <v>1.35</v>
      </c>
      <c r="G25" s="298">
        <f>SUM(Y25:AH25)*F25</f>
        <v/>
      </c>
      <c r="H25" s="296">
        <f>Y25*W25</f>
        <v/>
      </c>
      <c r="I25" s="296">
        <f>Z25*W25</f>
        <v/>
      </c>
      <c r="J25" s="296">
        <f>AA25*W25</f>
        <v/>
      </c>
      <c r="K25" s="296">
        <f>AB25*W25</f>
        <v/>
      </c>
      <c r="L25" s="296">
        <f>AC25*W25</f>
        <v/>
      </c>
      <c r="M25" s="296">
        <f>AD25*W25</f>
        <v/>
      </c>
      <c r="N25" s="296">
        <f>AE25*W25</f>
        <v/>
      </c>
      <c r="O25" s="296">
        <f>AF25*W25</f>
        <v/>
      </c>
      <c r="P25" s="298">
        <f>AG25*W25</f>
        <v/>
      </c>
      <c r="Q25" s="298">
        <f>AH25*W25</f>
        <v/>
      </c>
      <c r="R25" s="296" t="n">
        <v>1</v>
      </c>
      <c r="S25" s="445" t="inlineStr">
        <is>
          <t>2XL</t>
        </is>
      </c>
      <c r="T25" s="445" t="n"/>
      <c r="U25" s="445" t="inlineStr">
        <is>
          <t>pinch</t>
        </is>
      </c>
      <c r="V25" s="445" t="inlineStr">
        <is>
          <t>bolt-on</t>
        </is>
      </c>
      <c r="W25" s="199" t="n">
        <v>1</v>
      </c>
      <c r="X25" s="666" t="n">
        <v>109.4496</v>
      </c>
      <c r="Y25" s="170" t="n"/>
      <c r="Z25" s="169" t="n"/>
      <c r="AA25" s="170" t="n"/>
      <c r="AB25" s="169" t="n"/>
      <c r="AC25" s="170" t="n"/>
      <c r="AD25" s="169" t="n"/>
      <c r="AE25" s="170" t="n"/>
      <c r="AF25" s="171" t="n"/>
      <c r="AG25" s="171" t="n"/>
      <c r="AH25" s="169" t="n"/>
      <c r="AI25" s="190">
        <f>X25*SUM(Y25:AH25)</f>
        <v/>
      </c>
      <c r="AJ25" s="172">
        <f>IF(SUM(Y25:AH25)&gt;0,"Yes","No")</f>
        <v/>
      </c>
      <c r="AL25" s="387" t="n">
        <v>1</v>
      </c>
      <c r="AM25" s="388">
        <f>AL25*SUM(Y25:AH25)</f>
        <v/>
      </c>
    </row>
    <row r="26" ht="91" customFormat="1" customHeight="1" s="201">
      <c r="A26" s="18" t="n"/>
      <c r="B26" s="440" t="inlineStr">
        <is>
          <t>new</t>
        </is>
      </c>
      <c r="C26" s="207" t="n"/>
      <c r="D26" s="215" t="inlineStr">
        <is>
          <t>V-P15-PU-DT</t>
        </is>
      </c>
      <c r="E26" s="397" t="inlineStr">
        <is>
          <t>Dual Tex.</t>
        </is>
      </c>
      <c r="F26" s="299" t="n">
        <v>1.72</v>
      </c>
      <c r="G26" s="298">
        <f>SUM(Y26:AH26)*F26</f>
        <v/>
      </c>
      <c r="H26" s="296">
        <f>Y26*W26</f>
        <v/>
      </c>
      <c r="I26" s="296">
        <f>Z26*W26</f>
        <v/>
      </c>
      <c r="J26" s="296">
        <f>AA26*W26</f>
        <v/>
      </c>
      <c r="K26" s="296">
        <f>AB26*W26</f>
        <v/>
      </c>
      <c r="L26" s="296">
        <f>AC26*W26</f>
        <v/>
      </c>
      <c r="M26" s="296">
        <f>AD26*W26</f>
        <v/>
      </c>
      <c r="N26" s="296">
        <f>AE26*W26</f>
        <v/>
      </c>
      <c r="O26" s="296">
        <f>AF26*W26</f>
        <v/>
      </c>
      <c r="P26" s="298">
        <f>AG26*W26</f>
        <v/>
      </c>
      <c r="Q26" s="298">
        <f>AH26*W26</f>
        <v/>
      </c>
      <c r="R26" s="296" t="n">
        <v>1</v>
      </c>
      <c r="S26" s="446" t="inlineStr">
        <is>
          <t>2XL</t>
        </is>
      </c>
      <c r="T26" s="446" t="n"/>
      <c r="U26" s="446" t="inlineStr">
        <is>
          <t>pinch</t>
        </is>
      </c>
      <c r="V26" s="446" t="inlineStr">
        <is>
          <t>bolt-on</t>
        </is>
      </c>
      <c r="W26" s="253" t="n">
        <v>1</v>
      </c>
      <c r="X26" s="667" t="n">
        <v>118.3296</v>
      </c>
      <c r="Y26" s="176" t="n"/>
      <c r="Z26" s="175" t="n"/>
      <c r="AA26" s="176" t="n"/>
      <c r="AB26" s="175" t="n"/>
      <c r="AC26" s="176" t="n"/>
      <c r="AD26" s="175" t="n"/>
      <c r="AE26" s="176" t="n"/>
      <c r="AF26" s="177" t="n"/>
      <c r="AG26" s="177" t="n"/>
      <c r="AH26" s="175" t="n"/>
      <c r="AI26" s="191">
        <f>X26*SUM(Y26:AH26)</f>
        <v/>
      </c>
      <c r="AJ26" s="178">
        <f>IF(SUM(Y26:AH26)&gt;0,"Yes","No")</f>
        <v/>
      </c>
      <c r="AL26" s="387" t="n">
        <v>1</v>
      </c>
      <c r="AM26" s="388">
        <f>AL26*SUM(Y26:AH26)</f>
        <v/>
      </c>
    </row>
    <row r="27" ht="91" customFormat="1" customHeight="1" s="201">
      <c r="A27" s="18" t="n"/>
      <c r="B27" s="440" t="inlineStr">
        <is>
          <t>new</t>
        </is>
      </c>
      <c r="C27" s="207" t="n"/>
      <c r="D27" s="216" t="inlineStr">
        <is>
          <t>V-P16-PU-DT</t>
        </is>
      </c>
      <c r="E27" s="396" t="inlineStr">
        <is>
          <t>Dual Tex.</t>
        </is>
      </c>
      <c r="F27" s="299" t="n">
        <v>2.05</v>
      </c>
      <c r="G27" s="298">
        <f>SUM(Y27:AH27)*F27</f>
        <v/>
      </c>
      <c r="H27" s="296">
        <f>Y27*W27</f>
        <v/>
      </c>
      <c r="I27" s="296">
        <f>Z27*W27</f>
        <v/>
      </c>
      <c r="J27" s="296">
        <f>AA27*W27</f>
        <v/>
      </c>
      <c r="K27" s="296">
        <f>AB27*W27</f>
        <v/>
      </c>
      <c r="L27" s="296">
        <f>AC27*W27</f>
        <v/>
      </c>
      <c r="M27" s="296">
        <f>AD27*W27</f>
        <v/>
      </c>
      <c r="N27" s="296">
        <f>AE27*W27</f>
        <v/>
      </c>
      <c r="O27" s="296">
        <f>AF27*W27</f>
        <v/>
      </c>
      <c r="P27" s="298">
        <f>AG27*W27</f>
        <v/>
      </c>
      <c r="Q27" s="298">
        <f>AH27*W27</f>
        <v/>
      </c>
      <c r="R27" s="296" t="n">
        <v>1</v>
      </c>
      <c r="S27" s="445" t="inlineStr">
        <is>
          <t>2XL</t>
        </is>
      </c>
      <c r="T27" s="445" t="n"/>
      <c r="U27" s="445" t="inlineStr">
        <is>
          <t>pinch</t>
        </is>
      </c>
      <c r="V27" s="445" t="inlineStr">
        <is>
          <t>bolt-on</t>
        </is>
      </c>
      <c r="W27" s="199" t="n">
        <v>1</v>
      </c>
      <c r="X27" s="666" t="n">
        <v>126.2496</v>
      </c>
      <c r="Y27" s="170" t="n"/>
      <c r="Z27" s="169" t="n"/>
      <c r="AA27" s="170" t="n"/>
      <c r="AB27" s="169" t="n"/>
      <c r="AC27" s="170" t="n"/>
      <c r="AD27" s="169" t="n"/>
      <c r="AE27" s="170" t="n"/>
      <c r="AF27" s="171" t="n"/>
      <c r="AG27" s="171" t="n"/>
      <c r="AH27" s="169" t="n"/>
      <c r="AI27" s="190">
        <f>X27*SUM(Y27:AH27)</f>
        <v/>
      </c>
      <c r="AJ27" s="172">
        <f>IF(SUM(Y27:AH27)&gt;0,"Yes","No")</f>
        <v/>
      </c>
      <c r="AL27" s="387" t="n">
        <v>1</v>
      </c>
      <c r="AM27" s="388">
        <f>AL27*SUM(Y27:AH27)</f>
        <v/>
      </c>
    </row>
    <row r="28" ht="91" customFormat="1" customHeight="1" s="201">
      <c r="A28" s="18" t="n"/>
      <c r="B28" s="440" t="inlineStr">
        <is>
          <t>new</t>
        </is>
      </c>
      <c r="C28" s="207" t="n"/>
      <c r="D28" s="215" t="inlineStr">
        <is>
          <t>V-P17-PU-DT</t>
        </is>
      </c>
      <c r="E28" s="397" t="inlineStr">
        <is>
          <t>Dual Tex.</t>
        </is>
      </c>
      <c r="F28" s="299" t="n">
        <v>2.44</v>
      </c>
      <c r="G28" s="298">
        <f>SUM(Y28:AH28)*F28</f>
        <v/>
      </c>
      <c r="H28" s="296">
        <f>Y28*W28</f>
        <v/>
      </c>
      <c r="I28" s="296">
        <f>Z28*W28</f>
        <v/>
      </c>
      <c r="J28" s="296">
        <f>AA28*W28</f>
        <v/>
      </c>
      <c r="K28" s="296">
        <f>AB28*W28</f>
        <v/>
      </c>
      <c r="L28" s="296">
        <f>AC28*W28</f>
        <v/>
      </c>
      <c r="M28" s="296">
        <f>AD28*W28</f>
        <v/>
      </c>
      <c r="N28" s="296">
        <f>AE28*W28</f>
        <v/>
      </c>
      <c r="O28" s="296">
        <f>AF28*W28</f>
        <v/>
      </c>
      <c r="P28" s="298">
        <f>AG28*W28</f>
        <v/>
      </c>
      <c r="Q28" s="298">
        <f>AH28*W28</f>
        <v/>
      </c>
      <c r="R28" s="296" t="n">
        <v>1</v>
      </c>
      <c r="S28" s="446" t="inlineStr">
        <is>
          <t>3XL</t>
        </is>
      </c>
      <c r="T28" s="446" t="n"/>
      <c r="U28" s="446" t="inlineStr">
        <is>
          <t>sloper</t>
        </is>
      </c>
      <c r="V28" s="446" t="inlineStr">
        <is>
          <t>bolt-on</t>
        </is>
      </c>
      <c r="W28" s="253" t="n">
        <v>1</v>
      </c>
      <c r="X28" s="667" t="n">
        <v>135.6096</v>
      </c>
      <c r="Y28" s="176" t="n"/>
      <c r="Z28" s="175" t="n"/>
      <c r="AA28" s="176" t="n"/>
      <c r="AB28" s="175" t="n"/>
      <c r="AC28" s="176" t="n"/>
      <c r="AD28" s="175" t="n"/>
      <c r="AE28" s="176" t="n"/>
      <c r="AF28" s="177" t="n"/>
      <c r="AG28" s="177" t="n"/>
      <c r="AH28" s="175" t="n"/>
      <c r="AI28" s="191">
        <f>X28*SUM(Y28:AH28)</f>
        <v/>
      </c>
      <c r="AJ28" s="178">
        <f>IF(SUM(Y28:AH28)&gt;0,"Yes","No")</f>
        <v/>
      </c>
      <c r="AL28" s="387" t="n">
        <v>1</v>
      </c>
      <c r="AM28" s="388">
        <f>AL28*SUM(Y28:AH28)</f>
        <v/>
      </c>
    </row>
    <row r="29" ht="91" customFormat="1" customHeight="1" s="201">
      <c r="A29" s="18" t="n"/>
      <c r="B29" s="440" t="inlineStr">
        <is>
          <t>new</t>
        </is>
      </c>
      <c r="C29" s="207" t="n"/>
      <c r="D29" s="216" t="inlineStr">
        <is>
          <t>V-P18-PU-DT</t>
        </is>
      </c>
      <c r="E29" s="396" t="inlineStr">
        <is>
          <t>Dual Tex.</t>
        </is>
      </c>
      <c r="F29" s="299" t="n">
        <v>1.91</v>
      </c>
      <c r="G29" s="298">
        <f>SUM(Y29:AH29)*F29</f>
        <v/>
      </c>
      <c r="H29" s="296">
        <f>Y29*W29</f>
        <v/>
      </c>
      <c r="I29" s="296">
        <f>Z29*W29</f>
        <v/>
      </c>
      <c r="J29" s="296">
        <f>AA29*W29</f>
        <v/>
      </c>
      <c r="K29" s="296">
        <f>AB29*W29</f>
        <v/>
      </c>
      <c r="L29" s="296">
        <f>AC29*W29</f>
        <v/>
      </c>
      <c r="M29" s="296">
        <f>AD29*W29</f>
        <v/>
      </c>
      <c r="N29" s="296">
        <f>AE29*W29</f>
        <v/>
      </c>
      <c r="O29" s="296">
        <f>AF29*W29</f>
        <v/>
      </c>
      <c r="P29" s="298">
        <f>AG29*W29</f>
        <v/>
      </c>
      <c r="Q29" s="298">
        <f>AH29*W29</f>
        <v/>
      </c>
      <c r="R29" s="296" t="n">
        <v>1</v>
      </c>
      <c r="S29" s="445" t="inlineStr">
        <is>
          <t>3XL</t>
        </is>
      </c>
      <c r="T29" s="445" t="n"/>
      <c r="U29" s="445" t="inlineStr">
        <is>
          <t>sloper</t>
        </is>
      </c>
      <c r="V29" s="445" t="inlineStr">
        <is>
          <t>bolt-on</t>
        </is>
      </c>
      <c r="W29" s="199" t="n">
        <v>1</v>
      </c>
      <c r="X29" s="666" t="n">
        <v>122.8896</v>
      </c>
      <c r="Y29" s="170" t="n"/>
      <c r="Z29" s="169" t="n"/>
      <c r="AA29" s="170" t="n"/>
      <c r="AB29" s="169" t="n"/>
      <c r="AC29" s="170" t="n"/>
      <c r="AD29" s="169" t="n"/>
      <c r="AE29" s="170" t="n"/>
      <c r="AF29" s="171" t="n"/>
      <c r="AG29" s="171" t="n"/>
      <c r="AH29" s="169" t="n"/>
      <c r="AI29" s="190">
        <f>X29*SUM(Y29:AH29)</f>
        <v/>
      </c>
      <c r="AJ29" s="172">
        <f>IF(SUM(Y29:AH29)&gt;0,"Yes","No")</f>
        <v/>
      </c>
      <c r="AL29" s="387" t="n">
        <v>1</v>
      </c>
      <c r="AM29" s="388">
        <f>AL29*SUM(Y29:AH29)</f>
        <v/>
      </c>
    </row>
    <row r="30" ht="91" customFormat="1" customHeight="1" s="201">
      <c r="A30" s="18" t="n"/>
      <c r="B30" s="440" t="inlineStr">
        <is>
          <t>new</t>
        </is>
      </c>
      <c r="C30" s="207" t="n"/>
      <c r="D30" s="215" t="inlineStr">
        <is>
          <t>V-P19-PU-DT</t>
        </is>
      </c>
      <c r="E30" s="397" t="inlineStr">
        <is>
          <t>Dual Tex.</t>
        </is>
      </c>
      <c r="F30" s="299" t="n">
        <v>2.28</v>
      </c>
      <c r="G30" s="298">
        <f>SUM(Y30:AH30)*F30</f>
        <v/>
      </c>
      <c r="H30" s="296">
        <f>Y30*W30</f>
        <v/>
      </c>
      <c r="I30" s="296">
        <f>Z30*W30</f>
        <v/>
      </c>
      <c r="J30" s="296">
        <f>AA30*W30</f>
        <v/>
      </c>
      <c r="K30" s="296">
        <f>AB30*W30</f>
        <v/>
      </c>
      <c r="L30" s="296">
        <f>AC30*W30</f>
        <v/>
      </c>
      <c r="M30" s="296">
        <f>AD30*W30</f>
        <v/>
      </c>
      <c r="N30" s="296">
        <f>AE30*W30</f>
        <v/>
      </c>
      <c r="O30" s="296">
        <f>AF30*W30</f>
        <v/>
      </c>
      <c r="P30" s="298">
        <f>AG30*W30</f>
        <v/>
      </c>
      <c r="Q30" s="298">
        <f>AH30*W30</f>
        <v/>
      </c>
      <c r="R30" s="296" t="n">
        <v>1</v>
      </c>
      <c r="S30" s="446" t="inlineStr">
        <is>
          <t>3XL</t>
        </is>
      </c>
      <c r="T30" s="446" t="n"/>
      <c r="U30" s="446" t="inlineStr">
        <is>
          <t>sloper</t>
        </is>
      </c>
      <c r="V30" s="446" t="inlineStr">
        <is>
          <t>bolt-on</t>
        </is>
      </c>
      <c r="W30" s="253" t="n">
        <v>1</v>
      </c>
      <c r="X30" s="667" t="n">
        <v>131.7696</v>
      </c>
      <c r="Y30" s="176" t="n"/>
      <c r="Z30" s="175" t="n"/>
      <c r="AA30" s="176" t="n"/>
      <c r="AB30" s="175" t="n"/>
      <c r="AC30" s="176" t="n"/>
      <c r="AD30" s="175" t="n"/>
      <c r="AE30" s="176" t="n"/>
      <c r="AF30" s="177" t="n"/>
      <c r="AG30" s="177" t="n"/>
      <c r="AH30" s="175" t="n"/>
      <c r="AI30" s="191">
        <f>X30*SUM(Y30:AH30)</f>
        <v/>
      </c>
      <c r="AJ30" s="178">
        <f>IF(SUM(Y30:AH30)&gt;0,"Yes","No")</f>
        <v/>
      </c>
      <c r="AL30" s="387" t="n">
        <v>1</v>
      </c>
      <c r="AM30" s="388">
        <f>AL30*SUM(Y30:AH30)</f>
        <v/>
      </c>
    </row>
    <row r="31" ht="91" customFormat="1" customHeight="1" s="201">
      <c r="A31" s="18" t="n"/>
      <c r="B31" s="440" t="inlineStr">
        <is>
          <t>new</t>
        </is>
      </c>
      <c r="C31" s="207" t="n"/>
      <c r="D31" s="216" t="inlineStr">
        <is>
          <t>V-P20-PU-DT</t>
        </is>
      </c>
      <c r="E31" s="396" t="inlineStr">
        <is>
          <t>Dual Tex.</t>
        </is>
      </c>
      <c r="F31" s="299" t="n">
        <v>2.09</v>
      </c>
      <c r="G31" s="298">
        <f>SUM(Y31:AH31)*F31</f>
        <v/>
      </c>
      <c r="H31" s="296">
        <f>Y31*W31</f>
        <v/>
      </c>
      <c r="I31" s="296">
        <f>Z31*W31</f>
        <v/>
      </c>
      <c r="J31" s="296">
        <f>AA31*W31</f>
        <v/>
      </c>
      <c r="K31" s="296">
        <f>AB31*W31</f>
        <v/>
      </c>
      <c r="L31" s="296">
        <f>AC31*W31</f>
        <v/>
      </c>
      <c r="M31" s="296">
        <f>AD31*W31</f>
        <v/>
      </c>
      <c r="N31" s="296">
        <f>AE31*W31</f>
        <v/>
      </c>
      <c r="O31" s="296">
        <f>AF31*W31</f>
        <v/>
      </c>
      <c r="P31" s="298">
        <f>AG31*W31</f>
        <v/>
      </c>
      <c r="Q31" s="298">
        <f>AH31*W31</f>
        <v/>
      </c>
      <c r="R31" s="296" t="n">
        <v>1</v>
      </c>
      <c r="S31" s="445" t="inlineStr">
        <is>
          <t>2XL</t>
        </is>
      </c>
      <c r="T31" s="445" t="n"/>
      <c r="U31" s="445" t="inlineStr">
        <is>
          <t>sloper</t>
        </is>
      </c>
      <c r="V31" s="445" t="inlineStr">
        <is>
          <t>bolt-on</t>
        </is>
      </c>
      <c r="W31" s="199" t="n">
        <v>1</v>
      </c>
      <c r="X31" s="666" t="n">
        <v>127.2096</v>
      </c>
      <c r="Y31" s="170" t="n"/>
      <c r="Z31" s="169" t="n"/>
      <c r="AA31" s="170" t="n"/>
      <c r="AB31" s="169" t="n"/>
      <c r="AC31" s="170" t="n"/>
      <c r="AD31" s="169" t="n"/>
      <c r="AE31" s="170" t="n"/>
      <c r="AF31" s="171" t="n"/>
      <c r="AG31" s="171" t="n"/>
      <c r="AH31" s="169" t="n"/>
      <c r="AI31" s="190">
        <f>X31*SUM(Y31:AH31)</f>
        <v/>
      </c>
      <c r="AJ31" s="172">
        <f>IF(SUM(Y31:AH31)&gt;0,"Yes","No")</f>
        <v/>
      </c>
      <c r="AL31" s="387" t="n">
        <v>1</v>
      </c>
      <c r="AM31" s="388">
        <f>AL31*SUM(Y31:AH31)</f>
        <v/>
      </c>
    </row>
    <row r="32" ht="91" customFormat="1" customHeight="1" s="201">
      <c r="A32" s="18" t="n"/>
      <c r="B32" s="440" t="inlineStr">
        <is>
          <t>new</t>
        </is>
      </c>
      <c r="C32" s="207" t="n"/>
      <c r="D32" s="215" t="inlineStr">
        <is>
          <t>V-P21-PU-DT</t>
        </is>
      </c>
      <c r="E32" s="397" t="inlineStr">
        <is>
          <t>Dual Tex.</t>
        </is>
      </c>
      <c r="F32" s="299" t="n">
        <v>2.29</v>
      </c>
      <c r="G32" s="298">
        <f>SUM(Y32:AH32)*F32</f>
        <v/>
      </c>
      <c r="H32" s="296">
        <f>Y32*W32</f>
        <v/>
      </c>
      <c r="I32" s="296">
        <f>Z32*W32</f>
        <v/>
      </c>
      <c r="J32" s="296">
        <f>AA32*W32</f>
        <v/>
      </c>
      <c r="K32" s="296">
        <f>AB32*W32</f>
        <v/>
      </c>
      <c r="L32" s="296">
        <f>AC32*W32</f>
        <v/>
      </c>
      <c r="M32" s="296">
        <f>AD32*W32</f>
        <v/>
      </c>
      <c r="N32" s="296">
        <f>AE32*W32</f>
        <v/>
      </c>
      <c r="O32" s="296">
        <f>AF32*W32</f>
        <v/>
      </c>
      <c r="P32" s="298">
        <f>AG32*W32</f>
        <v/>
      </c>
      <c r="Q32" s="298">
        <f>AH32*W32</f>
        <v/>
      </c>
      <c r="R32" s="296" t="n">
        <v>1</v>
      </c>
      <c r="S32" s="446" t="inlineStr">
        <is>
          <t>2XL</t>
        </is>
      </c>
      <c r="T32" s="446" t="n"/>
      <c r="U32" s="446" t="inlineStr">
        <is>
          <t>sloper</t>
        </is>
      </c>
      <c r="V32" s="446" t="inlineStr">
        <is>
          <t>bolt-on</t>
        </is>
      </c>
      <c r="W32" s="253" t="n">
        <v>1</v>
      </c>
      <c r="X32" s="667" t="n">
        <v>132.0096</v>
      </c>
      <c r="Y32" s="176" t="n"/>
      <c r="Z32" s="175" t="n"/>
      <c r="AA32" s="176" t="n"/>
      <c r="AB32" s="175" t="n"/>
      <c r="AC32" s="176" t="n"/>
      <c r="AD32" s="175" t="n"/>
      <c r="AE32" s="176" t="n"/>
      <c r="AF32" s="177" t="n"/>
      <c r="AG32" s="177" t="n"/>
      <c r="AH32" s="175" t="n"/>
      <c r="AI32" s="191">
        <f>X32*SUM(Y32:AH32)</f>
        <v/>
      </c>
      <c r="AJ32" s="178">
        <f>IF(SUM(Y32:AH32)&gt;0,"Yes","No")</f>
        <v/>
      </c>
      <c r="AL32" s="387" t="n">
        <v>1</v>
      </c>
      <c r="AM32" s="388">
        <f>AL32*SUM(Y32:AH32)</f>
        <v/>
      </c>
    </row>
    <row r="33" ht="91" customFormat="1" customHeight="1" s="201">
      <c r="A33" s="18" t="n"/>
      <c r="B33" s="440" t="inlineStr">
        <is>
          <t>new</t>
        </is>
      </c>
      <c r="C33" s="207" t="n"/>
      <c r="D33" s="216" t="inlineStr">
        <is>
          <t>V-P22-PU-DT</t>
        </is>
      </c>
      <c r="E33" s="396" t="inlineStr">
        <is>
          <t>Dual Tex.</t>
        </is>
      </c>
      <c r="F33" s="299" t="n">
        <v>2.2</v>
      </c>
      <c r="G33" s="298">
        <f>SUM(Y33:AH33)*F33</f>
        <v/>
      </c>
      <c r="H33" s="296">
        <f>Y33*W33</f>
        <v/>
      </c>
      <c r="I33" s="296">
        <f>Z33*W33</f>
        <v/>
      </c>
      <c r="J33" s="296">
        <f>AA33*W33</f>
        <v/>
      </c>
      <c r="K33" s="296">
        <f>AB33*W33</f>
        <v/>
      </c>
      <c r="L33" s="296">
        <f>AC33*W33</f>
        <v/>
      </c>
      <c r="M33" s="296">
        <f>AD33*W33</f>
        <v/>
      </c>
      <c r="N33" s="296">
        <f>AE33*W33</f>
        <v/>
      </c>
      <c r="O33" s="296">
        <f>AF33*W33</f>
        <v/>
      </c>
      <c r="P33" s="298">
        <f>AG33*W33</f>
        <v/>
      </c>
      <c r="Q33" s="298">
        <f>AH33*W33</f>
        <v/>
      </c>
      <c r="R33" s="296" t="n">
        <v>1</v>
      </c>
      <c r="S33" s="445" t="inlineStr">
        <is>
          <t>3XL</t>
        </is>
      </c>
      <c r="T33" s="445" t="n"/>
      <c r="U33" s="445" t="inlineStr">
        <is>
          <t>sloper</t>
        </is>
      </c>
      <c r="V33" s="445" t="inlineStr">
        <is>
          <t>bolt-on</t>
        </is>
      </c>
      <c r="W33" s="199" t="n">
        <v>1</v>
      </c>
      <c r="X33" s="666" t="n">
        <v>129.8496</v>
      </c>
      <c r="Y33" s="170" t="n"/>
      <c r="Z33" s="169" t="n"/>
      <c r="AA33" s="170" t="n"/>
      <c r="AB33" s="169" t="n"/>
      <c r="AC33" s="170" t="n"/>
      <c r="AD33" s="169" t="n"/>
      <c r="AE33" s="170" t="n"/>
      <c r="AF33" s="171" t="n"/>
      <c r="AG33" s="171" t="n"/>
      <c r="AH33" s="169" t="n"/>
      <c r="AI33" s="190">
        <f>X33*SUM(Y33:AH33)</f>
        <v/>
      </c>
      <c r="AJ33" s="172">
        <f>IF(SUM(Y33:AH33)&gt;0,"Yes","No")</f>
        <v/>
      </c>
      <c r="AL33" s="387" t="n">
        <v>1</v>
      </c>
      <c r="AM33" s="388">
        <f>AL33*SUM(Y33:AH33)</f>
        <v/>
      </c>
    </row>
    <row r="34" ht="91" customFormat="1" customHeight="1" s="201">
      <c r="A34" s="18" t="n"/>
      <c r="B34" s="440" t="inlineStr">
        <is>
          <t>new</t>
        </is>
      </c>
      <c r="C34" s="207" t="n"/>
      <c r="D34" s="215" t="inlineStr">
        <is>
          <t>V-P23-PU-DT</t>
        </is>
      </c>
      <c r="E34" s="397" t="inlineStr">
        <is>
          <t>Dual Tex.</t>
        </is>
      </c>
      <c r="F34" s="299" t="n">
        <v>2.17</v>
      </c>
      <c r="G34" s="298">
        <f>SUM(Y34:AH34)*F34</f>
        <v/>
      </c>
      <c r="H34" s="296">
        <f>Y34*W34</f>
        <v/>
      </c>
      <c r="I34" s="296">
        <f>Z34*W34</f>
        <v/>
      </c>
      <c r="J34" s="296">
        <f>AA34*W34</f>
        <v/>
      </c>
      <c r="K34" s="296">
        <f>AB34*W34</f>
        <v/>
      </c>
      <c r="L34" s="296">
        <f>AC34*W34</f>
        <v/>
      </c>
      <c r="M34" s="296">
        <f>AD34*W34</f>
        <v/>
      </c>
      <c r="N34" s="296">
        <f>AE34*W34</f>
        <v/>
      </c>
      <c r="O34" s="296">
        <f>AF34*W34</f>
        <v/>
      </c>
      <c r="P34" s="298">
        <f>AG34*W34</f>
        <v/>
      </c>
      <c r="Q34" s="298">
        <f>AH34*W34</f>
        <v/>
      </c>
      <c r="R34" s="296" t="n">
        <v>1</v>
      </c>
      <c r="S34" s="446" t="inlineStr">
        <is>
          <t>3XL</t>
        </is>
      </c>
      <c r="T34" s="446" t="n"/>
      <c r="U34" s="446" t="inlineStr">
        <is>
          <t>sloper</t>
        </is>
      </c>
      <c r="V34" s="446" t="inlineStr">
        <is>
          <t>bolt-on</t>
        </is>
      </c>
      <c r="W34" s="253" t="n">
        <v>1</v>
      </c>
      <c r="X34" s="667" t="n">
        <v>129.1296</v>
      </c>
      <c r="Y34" s="176" t="n"/>
      <c r="Z34" s="175" t="n"/>
      <c r="AA34" s="176" t="n"/>
      <c r="AB34" s="176" t="n"/>
      <c r="AC34" s="176" t="n"/>
      <c r="AD34" s="175" t="n"/>
      <c r="AE34" s="176" t="n"/>
      <c r="AF34" s="177" t="n"/>
      <c r="AG34" s="177" t="n"/>
      <c r="AH34" s="175" t="n"/>
      <c r="AI34" s="191">
        <f>X34*SUM(Y34:AH34)</f>
        <v/>
      </c>
      <c r="AJ34" s="178">
        <f>IF(SUM(Y34:AH34)&gt;0,"Yes","No")</f>
        <v/>
      </c>
      <c r="AL34" s="387" t="n">
        <v>1</v>
      </c>
      <c r="AM34" s="388">
        <f>AL34*SUM(Y34:AH34)</f>
        <v/>
      </c>
    </row>
    <row r="35" ht="91" customFormat="1" customHeight="1" s="201">
      <c r="A35" s="18" t="n"/>
      <c r="B35" s="440" t="inlineStr">
        <is>
          <t>new</t>
        </is>
      </c>
      <c r="C35" s="207" t="n"/>
      <c r="D35" s="216" t="inlineStr">
        <is>
          <t>V-P24-PU-DT</t>
        </is>
      </c>
      <c r="E35" s="396" t="inlineStr">
        <is>
          <t>Dual Tex.</t>
        </is>
      </c>
      <c r="F35" s="299" t="n">
        <v>2.94</v>
      </c>
      <c r="G35" s="298">
        <f>SUM(Y35:AH35)*F35</f>
        <v/>
      </c>
      <c r="H35" s="296">
        <f>Y35*W35</f>
        <v/>
      </c>
      <c r="I35" s="296">
        <f>Z35*W35</f>
        <v/>
      </c>
      <c r="J35" s="296">
        <f>AA35*W35</f>
        <v/>
      </c>
      <c r="K35" s="296">
        <f>AB35*W35</f>
        <v/>
      </c>
      <c r="L35" s="296">
        <f>AC35*W35</f>
        <v/>
      </c>
      <c r="M35" s="296">
        <f>AD35*W35</f>
        <v/>
      </c>
      <c r="N35" s="296">
        <f>AE35*W35</f>
        <v/>
      </c>
      <c r="O35" s="296">
        <f>AF35*W35</f>
        <v/>
      </c>
      <c r="P35" s="298">
        <f>AG35*W35</f>
        <v/>
      </c>
      <c r="Q35" s="298">
        <f>AH35*W35</f>
        <v/>
      </c>
      <c r="R35" s="296" t="n">
        <v>1</v>
      </c>
      <c r="S35" s="445" t="inlineStr">
        <is>
          <t>3XL</t>
        </is>
      </c>
      <c r="T35" s="445" t="n"/>
      <c r="U35" s="445" t="inlineStr">
        <is>
          <t>sloper</t>
        </is>
      </c>
      <c r="V35" s="445" t="inlineStr">
        <is>
          <t>bolt-on</t>
        </is>
      </c>
      <c r="W35" s="199" t="n">
        <v>1</v>
      </c>
      <c r="X35" s="666" t="n">
        <v>147.6096</v>
      </c>
      <c r="Y35" s="170" t="n"/>
      <c r="Z35" s="169" t="n"/>
      <c r="AA35" s="170" t="n"/>
      <c r="AB35" s="169" t="n"/>
      <c r="AC35" s="170" t="n"/>
      <c r="AD35" s="169" t="n"/>
      <c r="AE35" s="170" t="n"/>
      <c r="AF35" s="171" t="n"/>
      <c r="AG35" s="171" t="n"/>
      <c r="AH35" s="169" t="n"/>
      <c r="AI35" s="190">
        <f>X35*SUM(Y35:AH35)</f>
        <v/>
      </c>
      <c r="AJ35" s="172">
        <f>IF(SUM(Y35:AH35)&gt;0,"Yes","No")</f>
        <v/>
      </c>
      <c r="AL35" s="387" t="n">
        <v>1</v>
      </c>
      <c r="AM35" s="388">
        <f>AL35*SUM(Y35:AH35)</f>
        <v/>
      </c>
    </row>
    <row r="36" ht="91" customFormat="1" customHeight="1" s="201">
      <c r="A36" s="18" t="n"/>
      <c r="B36" s="440" t="inlineStr">
        <is>
          <t>new</t>
        </is>
      </c>
      <c r="C36" s="207" t="n"/>
      <c r="D36" s="215" t="inlineStr">
        <is>
          <t>V-P25-PU-DT</t>
        </is>
      </c>
      <c r="E36" s="397" t="inlineStr">
        <is>
          <t>Dual Tex.</t>
        </is>
      </c>
      <c r="F36" s="299" t="n">
        <v>2.85</v>
      </c>
      <c r="G36" s="298">
        <f>SUM(Y36:AH36)*F36</f>
        <v/>
      </c>
      <c r="H36" s="296">
        <f>Y36*W36</f>
        <v/>
      </c>
      <c r="I36" s="296">
        <f>Z36*W36</f>
        <v/>
      </c>
      <c r="J36" s="296">
        <f>AA36*W36</f>
        <v/>
      </c>
      <c r="K36" s="296">
        <f>AB36*W36</f>
        <v/>
      </c>
      <c r="L36" s="296">
        <f>AC36*W36</f>
        <v/>
      </c>
      <c r="M36" s="296">
        <f>AD36*W36</f>
        <v/>
      </c>
      <c r="N36" s="296">
        <f>AE36*W36</f>
        <v/>
      </c>
      <c r="O36" s="296">
        <f>AF36*W36</f>
        <v/>
      </c>
      <c r="P36" s="298">
        <f>AG36*W36</f>
        <v/>
      </c>
      <c r="Q36" s="298">
        <f>AH36*W36</f>
        <v/>
      </c>
      <c r="R36" s="296" t="n">
        <v>1</v>
      </c>
      <c r="S36" s="446" t="inlineStr">
        <is>
          <t>XL</t>
        </is>
      </c>
      <c r="T36" s="446" t="n"/>
      <c r="U36" s="446" t="inlineStr">
        <is>
          <t>sloper</t>
        </is>
      </c>
      <c r="V36" s="446" t="inlineStr">
        <is>
          <t>bolt-on</t>
        </is>
      </c>
      <c r="W36" s="253" t="n">
        <v>2</v>
      </c>
      <c r="X36" s="667" t="n">
        <v>146.3952</v>
      </c>
      <c r="Y36" s="176" t="n"/>
      <c r="Z36" s="175" t="n"/>
      <c r="AA36" s="176" t="n"/>
      <c r="AB36" s="175" t="n"/>
      <c r="AC36" s="176" t="n"/>
      <c r="AD36" s="175" t="n"/>
      <c r="AE36" s="176" t="n"/>
      <c r="AF36" s="177" t="n"/>
      <c r="AG36" s="177" t="n"/>
      <c r="AH36" s="175" t="n"/>
      <c r="AI36" s="191">
        <f>X36*SUM(Y36:AH36)</f>
        <v/>
      </c>
      <c r="AJ36" s="178">
        <f>IF(SUM(Y36:AH36)&gt;0,"Yes","No")</f>
        <v/>
      </c>
      <c r="AL36" s="387" t="n">
        <v>1</v>
      </c>
      <c r="AM36" s="388">
        <f>AL36*SUM(Y36:AH36)</f>
        <v/>
      </c>
    </row>
    <row r="37" ht="91" customFormat="1" customHeight="1" s="201">
      <c r="A37" s="18" t="n"/>
      <c r="B37" s="440" t="inlineStr">
        <is>
          <t>new</t>
        </is>
      </c>
      <c r="C37" s="207" t="n"/>
      <c r="D37" s="216" t="inlineStr">
        <is>
          <t>V-P26-PU-DT</t>
        </is>
      </c>
      <c r="E37" s="396" t="inlineStr">
        <is>
          <t>Dual Tex.</t>
        </is>
      </c>
      <c r="F37" s="299" t="n">
        <v>2.6</v>
      </c>
      <c r="G37" s="298">
        <f>SUM(Y37:AH37)*F37</f>
        <v/>
      </c>
      <c r="H37" s="296">
        <f>Y37*W37</f>
        <v/>
      </c>
      <c r="I37" s="296">
        <f>Z37*W37</f>
        <v/>
      </c>
      <c r="J37" s="296">
        <f>AA37*W37</f>
        <v/>
      </c>
      <c r="K37" s="296">
        <f>AB37*W37</f>
        <v/>
      </c>
      <c r="L37" s="296">
        <f>AC37*W37</f>
        <v/>
      </c>
      <c r="M37" s="296">
        <f>AD37*W37</f>
        <v/>
      </c>
      <c r="N37" s="296">
        <f>AE37*W37</f>
        <v/>
      </c>
      <c r="O37" s="296">
        <f>AF37*W37</f>
        <v/>
      </c>
      <c r="P37" s="298">
        <f>AG37*W37</f>
        <v/>
      </c>
      <c r="Q37" s="298">
        <f>AH37*W37</f>
        <v/>
      </c>
      <c r="R37" s="296" t="n">
        <v>1</v>
      </c>
      <c r="S37" s="445" t="inlineStr">
        <is>
          <t>XL</t>
        </is>
      </c>
      <c r="T37" s="445" t="n"/>
      <c r="U37" s="445" t="inlineStr">
        <is>
          <t>sloper</t>
        </is>
      </c>
      <c r="V37" s="445" t="inlineStr">
        <is>
          <t>bolt-on</t>
        </is>
      </c>
      <c r="W37" s="199" t="n">
        <v>2</v>
      </c>
      <c r="X37" s="666" t="n">
        <v>140.3952</v>
      </c>
      <c r="Y37" s="170" t="n"/>
      <c r="Z37" s="169" t="n"/>
      <c r="AA37" s="170" t="n"/>
      <c r="AB37" s="169" t="n"/>
      <c r="AC37" s="170" t="n"/>
      <c r="AD37" s="169" t="n"/>
      <c r="AE37" s="170" t="n"/>
      <c r="AF37" s="171" t="n"/>
      <c r="AG37" s="171" t="n"/>
      <c r="AH37" s="169" t="n"/>
      <c r="AI37" s="190">
        <f>X37*SUM(Y37:AH37)</f>
        <v/>
      </c>
      <c r="AJ37" s="172">
        <f>IF(SUM(Y37:AH37)&gt;0,"Yes","No")</f>
        <v/>
      </c>
      <c r="AL37" s="387" t="n">
        <v>1</v>
      </c>
      <c r="AM37" s="388">
        <f>AL37*SUM(Y37:AH37)</f>
        <v/>
      </c>
    </row>
    <row r="38" ht="91" customFormat="1" customHeight="1" s="201">
      <c r="A38" s="18" t="n"/>
      <c r="B38" s="440" t="inlineStr">
        <is>
          <t>new</t>
        </is>
      </c>
      <c r="C38" s="207" t="n"/>
      <c r="D38" s="215" t="inlineStr">
        <is>
          <t>V-P27-PU-DT</t>
        </is>
      </c>
      <c r="E38" s="397" t="inlineStr">
        <is>
          <t>Dual Tex.</t>
        </is>
      </c>
      <c r="F38" s="299" t="n">
        <v>2.95</v>
      </c>
      <c r="G38" s="298">
        <f>SUM(Y38:AH38)*F38</f>
        <v/>
      </c>
      <c r="H38" s="296">
        <f>Y38*W38</f>
        <v/>
      </c>
      <c r="I38" s="296">
        <f>Z38*W38</f>
        <v/>
      </c>
      <c r="J38" s="296">
        <f>AA38*W38</f>
        <v/>
      </c>
      <c r="K38" s="296">
        <f>AB38*W38</f>
        <v/>
      </c>
      <c r="L38" s="296">
        <f>AC38*W38</f>
        <v/>
      </c>
      <c r="M38" s="296">
        <f>AD38*W38</f>
        <v/>
      </c>
      <c r="N38" s="296">
        <f>AE38*W38</f>
        <v/>
      </c>
      <c r="O38" s="296">
        <f>AF38*W38</f>
        <v/>
      </c>
      <c r="P38" s="298">
        <f>AG38*W38</f>
        <v/>
      </c>
      <c r="Q38" s="298">
        <f>AH38*W38</f>
        <v/>
      </c>
      <c r="R38" s="296" t="n">
        <v>1</v>
      </c>
      <c r="S38" s="446" t="inlineStr">
        <is>
          <t>2XL</t>
        </is>
      </c>
      <c r="T38" s="446" t="n"/>
      <c r="U38" s="446" t="inlineStr">
        <is>
          <t>sloper</t>
        </is>
      </c>
      <c r="V38" s="446" t="inlineStr">
        <is>
          <t>bolt-on</t>
        </is>
      </c>
      <c r="W38" s="253" t="n">
        <v>2</v>
      </c>
      <c r="X38" s="667" t="n">
        <v>148.7952</v>
      </c>
      <c r="Y38" s="176" t="n"/>
      <c r="Z38" s="175" t="n"/>
      <c r="AA38" s="176" t="n"/>
      <c r="AB38" s="175" t="n"/>
      <c r="AC38" s="176" t="n"/>
      <c r="AD38" s="175" t="n"/>
      <c r="AE38" s="176" t="n"/>
      <c r="AF38" s="177" t="n"/>
      <c r="AG38" s="177" t="n"/>
      <c r="AH38" s="175" t="n"/>
      <c r="AI38" s="191">
        <f>X38*SUM(Y38:AH38)</f>
        <v/>
      </c>
      <c r="AJ38" s="178">
        <f>IF(SUM(Y38:AH38)&gt;0,"Yes","No")</f>
        <v/>
      </c>
      <c r="AL38" s="387" t="n">
        <v>1</v>
      </c>
      <c r="AM38" s="388">
        <f>AL38*SUM(Y38:AH38)</f>
        <v/>
      </c>
    </row>
    <row r="39" ht="91" customFormat="1" customHeight="1" s="201">
      <c r="A39" s="18" t="n"/>
      <c r="B39" s="440" t="inlineStr">
        <is>
          <t>new</t>
        </is>
      </c>
      <c r="C39" s="207" t="n"/>
      <c r="D39" s="216" t="inlineStr">
        <is>
          <t>V-P28-PU-DT</t>
        </is>
      </c>
      <c r="E39" s="396" t="inlineStr">
        <is>
          <t>Dual Tex.</t>
        </is>
      </c>
      <c r="F39" s="299" t="n">
        <v>2.31</v>
      </c>
      <c r="G39" s="298">
        <f>SUM(Y39:AH39)*F39</f>
        <v/>
      </c>
      <c r="H39" s="296">
        <f>Y39*W39</f>
        <v/>
      </c>
      <c r="I39" s="296">
        <f>Z39*W39</f>
        <v/>
      </c>
      <c r="J39" s="296">
        <f>AA39*W39</f>
        <v/>
      </c>
      <c r="K39" s="296">
        <f>AB39*W39</f>
        <v/>
      </c>
      <c r="L39" s="296">
        <f>AC39*W39</f>
        <v/>
      </c>
      <c r="M39" s="296">
        <f>AD39*W39</f>
        <v/>
      </c>
      <c r="N39" s="296">
        <f>AE39*W39</f>
        <v/>
      </c>
      <c r="O39" s="296">
        <f>AF39*W39</f>
        <v/>
      </c>
      <c r="P39" s="298">
        <f>AG39*W39</f>
        <v/>
      </c>
      <c r="Q39" s="298">
        <f>AH39*W39</f>
        <v/>
      </c>
      <c r="R39" s="296" t="n">
        <v>1</v>
      </c>
      <c r="S39" s="445" t="inlineStr">
        <is>
          <t>2XL</t>
        </is>
      </c>
      <c r="T39" s="445" t="n"/>
      <c r="U39" s="445" t="inlineStr">
        <is>
          <t>sloper</t>
        </is>
      </c>
      <c r="V39" s="445" t="inlineStr">
        <is>
          <t>bolt-on</t>
        </is>
      </c>
      <c r="W39" s="199" t="n">
        <v>1</v>
      </c>
      <c r="X39" s="666" t="n">
        <v>132.4896</v>
      </c>
      <c r="Y39" s="170" t="n"/>
      <c r="Z39" s="169" t="n"/>
      <c r="AA39" s="170" t="n"/>
      <c r="AB39" s="169" t="n"/>
      <c r="AC39" s="170" t="n"/>
      <c r="AD39" s="169" t="n"/>
      <c r="AE39" s="170" t="n"/>
      <c r="AF39" s="171" t="n"/>
      <c r="AG39" s="171" t="n"/>
      <c r="AH39" s="169" t="n"/>
      <c r="AI39" s="190">
        <f>X39*SUM(Y39:AH39)</f>
        <v/>
      </c>
      <c r="AJ39" s="172">
        <f>IF(SUM(Y39:AH39)&gt;0,"Yes","No")</f>
        <v/>
      </c>
      <c r="AL39" s="387" t="n">
        <v>1</v>
      </c>
      <c r="AM39" s="388">
        <f>AL39*SUM(Y39:AH39)</f>
        <v/>
      </c>
    </row>
    <row r="40" ht="91" customFormat="1" customHeight="1" s="201">
      <c r="A40" s="18" t="n"/>
      <c r="B40" s="440" t="inlineStr">
        <is>
          <t>new</t>
        </is>
      </c>
      <c r="C40" s="207" t="n"/>
      <c r="D40" s="215" t="inlineStr">
        <is>
          <t>V-P29-PU-DT</t>
        </is>
      </c>
      <c r="E40" s="397" t="inlineStr">
        <is>
          <t>Dual Tex.</t>
        </is>
      </c>
      <c r="F40" s="299" t="n">
        <v>2.92</v>
      </c>
      <c r="G40" s="298">
        <f>SUM(Y40:AH40)*F40</f>
        <v/>
      </c>
      <c r="H40" s="296">
        <f>Y40*W40</f>
        <v/>
      </c>
      <c r="I40" s="296">
        <f>Z40*W40</f>
        <v/>
      </c>
      <c r="J40" s="296">
        <f>AA40*W40</f>
        <v/>
      </c>
      <c r="K40" s="296">
        <f>AB40*W40</f>
        <v/>
      </c>
      <c r="L40" s="296">
        <f>AC40*W40</f>
        <v/>
      </c>
      <c r="M40" s="296">
        <f>AD40*W40</f>
        <v/>
      </c>
      <c r="N40" s="296">
        <f>AE40*W40</f>
        <v/>
      </c>
      <c r="O40" s="296">
        <f>AF40*W40</f>
        <v/>
      </c>
      <c r="P40" s="298">
        <f>AG40*W40</f>
        <v/>
      </c>
      <c r="Q40" s="298">
        <f>AH40*W40</f>
        <v/>
      </c>
      <c r="R40" s="296" t="n">
        <v>1</v>
      </c>
      <c r="S40" s="446" t="inlineStr">
        <is>
          <t>2XL</t>
        </is>
      </c>
      <c r="T40" s="446" t="n"/>
      <c r="U40" s="446" t="inlineStr">
        <is>
          <t>sloper</t>
        </is>
      </c>
      <c r="V40" s="446" t="inlineStr">
        <is>
          <t>bolt-on</t>
        </is>
      </c>
      <c r="W40" s="253" t="n">
        <v>1</v>
      </c>
      <c r="X40" s="667" t="n">
        <v>147.1296</v>
      </c>
      <c r="Y40" s="176" t="n"/>
      <c r="Z40" s="175" t="n"/>
      <c r="AA40" s="176" t="n"/>
      <c r="AB40" s="175" t="n"/>
      <c r="AC40" s="176" t="n"/>
      <c r="AD40" s="175" t="n"/>
      <c r="AE40" s="176" t="n"/>
      <c r="AF40" s="177" t="n"/>
      <c r="AG40" s="177" t="n"/>
      <c r="AH40" s="175" t="n"/>
      <c r="AI40" s="191">
        <f>X40*SUM(Y40:AH40)</f>
        <v/>
      </c>
      <c r="AJ40" s="178">
        <f>IF(SUM(Y40:AH40)&gt;0,"Yes","No")</f>
        <v/>
      </c>
      <c r="AL40" s="387" t="n">
        <v>1</v>
      </c>
      <c r="AM40" s="388">
        <f>AL40*SUM(Y40:AH40)</f>
        <v/>
      </c>
    </row>
    <row r="41" ht="91" customFormat="1" customHeight="1" s="201">
      <c r="A41" s="18" t="n"/>
      <c r="B41" s="440" t="inlineStr">
        <is>
          <t>new</t>
        </is>
      </c>
      <c r="C41" s="207" t="n"/>
      <c r="D41" s="216" t="inlineStr">
        <is>
          <t>V-P30-PU-DT</t>
        </is>
      </c>
      <c r="E41" s="396" t="inlineStr">
        <is>
          <t>Dual Tex.</t>
        </is>
      </c>
      <c r="F41" s="299" t="n">
        <v>3.81</v>
      </c>
      <c r="G41" s="298">
        <f>SUM(Y41:AH41)*F41</f>
        <v/>
      </c>
      <c r="H41" s="296">
        <f>Y41*W41</f>
        <v/>
      </c>
      <c r="I41" s="296">
        <f>Z41*W41</f>
        <v/>
      </c>
      <c r="J41" s="296">
        <f>AA41*W41</f>
        <v/>
      </c>
      <c r="K41" s="296">
        <f>AB41*W41</f>
        <v/>
      </c>
      <c r="L41" s="296">
        <f>AC41*W41</f>
        <v/>
      </c>
      <c r="M41" s="296">
        <f>AD41*W41</f>
        <v/>
      </c>
      <c r="N41" s="296">
        <f>AE41*W41</f>
        <v/>
      </c>
      <c r="O41" s="296">
        <f>AF41*W41</f>
        <v/>
      </c>
      <c r="P41" s="298">
        <f>AG41*W41</f>
        <v/>
      </c>
      <c r="Q41" s="298">
        <f>AH41*W41</f>
        <v/>
      </c>
      <c r="R41" s="296" t="n">
        <v>1</v>
      </c>
      <c r="S41" s="445" t="inlineStr">
        <is>
          <t>2XL</t>
        </is>
      </c>
      <c r="T41" s="445" t="n"/>
      <c r="U41" s="445" t="inlineStr">
        <is>
          <t>sloper</t>
        </is>
      </c>
      <c r="V41" s="445" t="inlineStr">
        <is>
          <t>bolt-on</t>
        </is>
      </c>
      <c r="W41" s="199" t="n">
        <v>1</v>
      </c>
      <c r="X41" s="666" t="n">
        <v>168.4896</v>
      </c>
      <c r="Y41" s="170" t="n"/>
      <c r="Z41" s="169" t="n"/>
      <c r="AA41" s="170" t="n"/>
      <c r="AB41" s="169" t="n"/>
      <c r="AC41" s="170" t="n"/>
      <c r="AD41" s="169" t="n"/>
      <c r="AE41" s="170" t="n"/>
      <c r="AF41" s="171" t="n"/>
      <c r="AG41" s="171" t="n"/>
      <c r="AH41" s="169" t="n"/>
      <c r="AI41" s="190">
        <f>X41*SUM(Y41:AH41)</f>
        <v/>
      </c>
      <c r="AJ41" s="172">
        <f>IF(SUM(Y41:AH41)&gt;0,"Yes","No")</f>
        <v/>
      </c>
      <c r="AL41" s="387" t="n">
        <v>1</v>
      </c>
      <c r="AM41" s="388">
        <f>AL41*SUM(Y41:AH41)</f>
        <v/>
      </c>
    </row>
    <row r="42" ht="91" customFormat="1" customHeight="1" s="201">
      <c r="A42" s="18" t="n"/>
      <c r="B42" s="441" t="inlineStr">
        <is>
          <t>new</t>
        </is>
      </c>
      <c r="C42" s="543" t="inlineStr">
        <is>
          <t>PRECISION PU: THE WHOLE RANGE</t>
        </is>
      </c>
      <c r="D42" s="236" t="inlineStr">
        <is>
          <t>V-P-PU-DT</t>
        </is>
      </c>
      <c r="E42" s="398" t="inlineStr">
        <is>
          <t>Dual Tex.</t>
        </is>
      </c>
      <c r="F42" s="302">
        <f>SUM(F12:F41)</f>
        <v/>
      </c>
      <c r="G42" s="298">
        <f>SUM(Y42:AH42)*F42</f>
        <v/>
      </c>
      <c r="H42" s="303">
        <f>Y42*W42</f>
        <v/>
      </c>
      <c r="I42" s="303">
        <f>Z42*W42</f>
        <v/>
      </c>
      <c r="J42" s="303">
        <f>AA42*W42</f>
        <v/>
      </c>
      <c r="K42" s="303">
        <f>AB42*W42</f>
        <v/>
      </c>
      <c r="L42" s="303">
        <f>AC42*W42</f>
        <v/>
      </c>
      <c r="M42" s="303">
        <f>AD42*W42</f>
        <v/>
      </c>
      <c r="N42" s="303">
        <f>AE42*W42</f>
        <v/>
      </c>
      <c r="O42" s="303">
        <f>AF42*W42</f>
        <v/>
      </c>
      <c r="P42" s="298">
        <f>AG42*W42</f>
        <v/>
      </c>
      <c r="Q42" s="298">
        <f>AH42*W42</f>
        <v/>
      </c>
      <c r="R42" s="303">
        <f>SUM(R12:R41)</f>
        <v/>
      </c>
      <c r="S42" s="254" t="inlineStr">
        <is>
          <t>S-3XL</t>
        </is>
      </c>
      <c r="T42" s="450" t="n"/>
      <c r="U42" s="254" t="inlineStr">
        <is>
          <t>various</t>
        </is>
      </c>
      <c r="V42" s="451" t="inlineStr">
        <is>
          <t>screw-on/ bolt-on</t>
        </is>
      </c>
      <c r="W42" s="254">
        <f>SUM(W12:W41)</f>
        <v/>
      </c>
      <c r="X42" s="668">
        <f>SUM(X12:X41)</f>
        <v/>
      </c>
      <c r="Y42" s="196" t="n"/>
      <c r="Z42" s="197" t="n"/>
      <c r="AA42" s="196" t="n"/>
      <c r="AB42" s="197" t="n"/>
      <c r="AC42" s="196" t="n"/>
      <c r="AD42" s="197" t="n"/>
      <c r="AE42" s="196" t="n"/>
      <c r="AF42" s="196" t="n"/>
      <c r="AG42" s="315" t="n"/>
      <c r="AH42" s="197" t="n"/>
      <c r="AI42" s="198">
        <f>X42*SUM(Y42:AH42)</f>
        <v/>
      </c>
      <c r="AJ42" s="198">
        <f>IF(SUM(Y42:AH42)&gt;0,"Yes","No")</f>
        <v/>
      </c>
      <c r="AL42" s="390">
        <f>SUM(AL12:AL41)</f>
        <v/>
      </c>
      <c r="AM42" s="391">
        <f>AL42*SUM(Y42:AH42)</f>
        <v/>
      </c>
    </row>
    <row r="43" ht="55" customHeight="1">
      <c r="G43" s="298" t="n"/>
      <c r="H43" s="303" t="n"/>
      <c r="I43" s="303" t="n"/>
      <c r="J43" s="303" t="n"/>
      <c r="K43" s="303" t="n"/>
      <c r="L43" s="303" t="n"/>
      <c r="M43" s="303" t="n"/>
      <c r="N43" s="303" t="n"/>
      <c r="O43" s="303" t="n"/>
      <c r="P43" s="298" t="n"/>
      <c r="Q43" s="298" t="n"/>
      <c r="X43" s="371" t="inlineStr">
        <is>
          <t>OTIUM PU</t>
        </is>
      </c>
      <c r="Y43" s="247" t="n"/>
      <c r="Z43" s="247" t="n"/>
      <c r="AA43" s="247" t="n"/>
      <c r="AB43" s="247" t="n"/>
      <c r="AC43" s="247" t="n"/>
      <c r="AD43" s="247" t="n"/>
      <c r="AE43" s="247" t="n"/>
      <c r="AF43" s="247" t="n"/>
      <c r="AG43" s="247" t="n"/>
      <c r="AH43" s="247" t="n"/>
      <c r="AI43" s="248" t="n"/>
      <c r="AJ43" s="248" t="n"/>
      <c r="AL43" s="392" t="n"/>
      <c r="AM43" s="393">
        <f>AL43*SUM(Y43:AH43)</f>
        <v/>
      </c>
    </row>
    <row r="44" ht="91" customHeight="1">
      <c r="B44" s="244" t="n"/>
      <c r="C44" s="245" t="n"/>
      <c r="D44" s="256" t="inlineStr">
        <is>
          <t>V-O1-PU</t>
        </is>
      </c>
      <c r="E44" s="476" t="inlineStr">
        <is>
          <t>all tex.</t>
        </is>
      </c>
      <c r="F44" s="477" t="n">
        <v>0.4</v>
      </c>
      <c r="G44" s="478">
        <f>SUM(Y44:AH44)*F44</f>
        <v/>
      </c>
      <c r="H44" s="479">
        <f>Y44*W44</f>
        <v/>
      </c>
      <c r="I44" s="479">
        <f>Z44*W44</f>
        <v/>
      </c>
      <c r="J44" s="479">
        <f>AA44*W44</f>
        <v/>
      </c>
      <c r="K44" s="479">
        <f>AB44*W44</f>
        <v/>
      </c>
      <c r="L44" s="479">
        <f>AC44*W44</f>
        <v/>
      </c>
      <c r="M44" s="479">
        <f>AD44*W44</f>
        <v/>
      </c>
      <c r="N44" s="479">
        <f>AE44*W44</f>
        <v/>
      </c>
      <c r="O44" s="479">
        <f>AF44*W44</f>
        <v/>
      </c>
      <c r="P44" s="478">
        <f>AG44*W44</f>
        <v/>
      </c>
      <c r="Q44" s="478">
        <f>AH44*W44</f>
        <v/>
      </c>
      <c r="R44" s="480" t="n">
        <v>1</v>
      </c>
      <c r="S44" s="481" t="inlineStr">
        <is>
          <t>S-M</t>
        </is>
      </c>
      <c r="T44" s="481" t="inlineStr">
        <is>
          <t>6x5x1 cm,6x5x2 cm,
6x4x1 cm,2x 8x5x2 cm,
2x 8x4x1 cm,2x 8x5x1 cm,
8x4x3 cm,8x4x2 cm,
9x4x1 cm,9x5x1 cm,
9x6x1 cm,12x5x1 cm</t>
        </is>
      </c>
      <c r="U44" s="481" t="inlineStr">
        <is>
          <t>foothold</t>
        </is>
      </c>
      <c r="V44" s="481" t="inlineStr">
        <is>
          <t>screw-on</t>
        </is>
      </c>
      <c r="W44" s="482" t="n">
        <v>15</v>
      </c>
      <c r="X44" s="669" t="n">
        <v>86.60652</v>
      </c>
      <c r="Y44" s="251" t="n"/>
      <c r="Z44" s="231" t="n"/>
      <c r="AA44" s="251" t="n"/>
      <c r="AB44" s="231" t="n"/>
      <c r="AC44" s="251" t="n"/>
      <c r="AD44" s="231" t="n"/>
      <c r="AE44" s="251" t="n"/>
      <c r="AF44" s="231" t="n"/>
      <c r="AG44" s="251" t="n"/>
      <c r="AH44" s="231" t="n"/>
      <c r="AI44" s="252">
        <f>X44*SUM(Y44:AH44)</f>
        <v/>
      </c>
      <c r="AJ44" s="172">
        <f>IF(SUM(Y44:AH44)&gt;0,"Yes","No")</f>
        <v/>
      </c>
      <c r="AL44" s="387" t="n">
        <v>1</v>
      </c>
      <c r="AM44" s="388">
        <f>AL44*SUM(Y44:AH44)</f>
        <v/>
      </c>
    </row>
    <row r="45" ht="91" customHeight="1">
      <c r="B45" s="246" t="n"/>
      <c r="D45" s="215" t="inlineStr">
        <is>
          <t>V-O2-PU</t>
        </is>
      </c>
      <c r="E45" s="484" t="inlineStr">
        <is>
          <t>all tex.</t>
        </is>
      </c>
      <c r="F45" s="485" t="n">
        <v>0.5</v>
      </c>
      <c r="G45" s="478">
        <f>SUM(Y45:AH45)*F45</f>
        <v/>
      </c>
      <c r="H45" s="479">
        <f>Y45*W45</f>
        <v/>
      </c>
      <c r="I45" s="479">
        <f>Z45*W45</f>
        <v/>
      </c>
      <c r="J45" s="479">
        <f>AA45*W45</f>
        <v/>
      </c>
      <c r="K45" s="479">
        <f>AB45*W45</f>
        <v/>
      </c>
      <c r="L45" s="479">
        <f>AC45*W45</f>
        <v/>
      </c>
      <c r="M45" s="479">
        <f>AD45*W45</f>
        <v/>
      </c>
      <c r="N45" s="479">
        <f>AE45*W45</f>
        <v/>
      </c>
      <c r="O45" s="479">
        <f>AF45*W45</f>
        <v/>
      </c>
      <c r="P45" s="478">
        <f>AG45*W45</f>
        <v/>
      </c>
      <c r="Q45" s="478">
        <f>AH45*W45</f>
        <v/>
      </c>
      <c r="R45" s="486" t="n">
        <v>1</v>
      </c>
      <c r="S45" s="474" t="inlineStr">
        <is>
          <t>S-M</t>
        </is>
      </c>
      <c r="T45" s="474" t="inlineStr">
        <is>
          <t>7x4x2 cm,7x6x2 cm,
9x4x2 cm,2x 9x5x2 cm,
9x6x2 cm,
9x7x2 cm,10x6x2 cm,
10x6x3 cm,11x6x2 cm</t>
        </is>
      </c>
      <c r="U45" s="474" t="inlineStr">
        <is>
          <t>foothold</t>
        </is>
      </c>
      <c r="V45" s="474" t="inlineStr">
        <is>
          <t>bolt-on</t>
        </is>
      </c>
      <c r="W45" s="487" t="n">
        <v>10</v>
      </c>
      <c r="X45" s="670" t="n">
        <v>90.54318000000001</v>
      </c>
      <c r="Y45" s="176" t="n"/>
      <c r="Z45" s="175" t="n"/>
      <c r="AA45" s="176" t="n"/>
      <c r="AB45" s="175" t="n"/>
      <c r="AC45" s="176" t="n"/>
      <c r="AD45" s="175" t="n"/>
      <c r="AE45" s="176" t="n"/>
      <c r="AF45" s="175" t="n"/>
      <c r="AG45" s="176" t="n"/>
      <c r="AH45" s="175" t="n"/>
      <c r="AI45" s="191">
        <f>X45*SUM(Y45:AH45)</f>
        <v/>
      </c>
      <c r="AJ45" s="178">
        <f>IF(SUM(Y45:AH45)&gt;0,"Yes","No")</f>
        <v/>
      </c>
      <c r="AL45" s="387" t="n">
        <v>1</v>
      </c>
      <c r="AM45" s="388">
        <f>AL45*SUM(Y45:AH45)</f>
        <v/>
      </c>
    </row>
    <row r="46" ht="91" customHeight="1">
      <c r="B46" s="246" t="n"/>
      <c r="D46" s="214" t="inlineStr">
        <is>
          <t>V-O3-PU</t>
        </is>
      </c>
      <c r="E46" s="489" t="inlineStr">
        <is>
          <t>all tex.</t>
        </is>
      </c>
      <c r="F46" s="485" t="n">
        <v>0.9</v>
      </c>
      <c r="G46" s="478">
        <f>SUM(Y46:AH46)*F46</f>
        <v/>
      </c>
      <c r="H46" s="479">
        <f>Y46*W46</f>
        <v/>
      </c>
      <c r="I46" s="479">
        <f>Z46*W46</f>
        <v/>
      </c>
      <c r="J46" s="479">
        <f>AA46*W46</f>
        <v/>
      </c>
      <c r="K46" s="479">
        <f>AB46*W46</f>
        <v/>
      </c>
      <c r="L46" s="479">
        <f>AC46*W46</f>
        <v/>
      </c>
      <c r="M46" s="479">
        <f>AD46*W46</f>
        <v/>
      </c>
      <c r="N46" s="479">
        <f>AE46*W46</f>
        <v/>
      </c>
      <c r="O46" s="479">
        <f>AF46*W46</f>
        <v/>
      </c>
      <c r="P46" s="478">
        <f>AG46*W46</f>
        <v/>
      </c>
      <c r="Q46" s="478">
        <f>AH46*W46</f>
        <v/>
      </c>
      <c r="R46" s="486" t="n">
        <v>1</v>
      </c>
      <c r="S46" s="475" t="inlineStr">
        <is>
          <t>M</t>
        </is>
      </c>
      <c r="T46" s="475" t="inlineStr">
        <is>
          <t>2x 10x5x2 cm,
10x7x3 cm,10x6x2 cm,
11x7x2 cm,2x 12x7x2 cm,
12x6x2 cm,13x7x2 cm,
13x7x3 cm</t>
        </is>
      </c>
      <c r="U46" s="475" t="inlineStr">
        <is>
          <t>foothold</t>
        </is>
      </c>
      <c r="V46" s="475" t="inlineStr">
        <is>
          <t>bolt-on</t>
        </is>
      </c>
      <c r="W46" s="490" t="n">
        <v>10</v>
      </c>
      <c r="X46" s="671" t="n">
        <v>106.28982</v>
      </c>
      <c r="Y46" s="250" t="n"/>
      <c r="Z46" s="231" t="n"/>
      <c r="AA46" s="250" t="n"/>
      <c r="AB46" s="231" t="n"/>
      <c r="AC46" s="250" t="n"/>
      <c r="AD46" s="231" t="n"/>
      <c r="AE46" s="250" t="n"/>
      <c r="AF46" s="231" t="n"/>
      <c r="AG46" s="250" t="n"/>
      <c r="AH46" s="231" t="n"/>
      <c r="AI46" s="190">
        <f>X46*SUM(Y46:AH46)</f>
        <v/>
      </c>
      <c r="AJ46" s="172">
        <f>IF(SUM(Y46:AH46)&gt;0,"Yes","No")</f>
        <v/>
      </c>
      <c r="AL46" s="387" t="n">
        <v>1</v>
      </c>
      <c r="AM46" s="388">
        <f>AL46*SUM(Y46:AH46)</f>
        <v/>
      </c>
    </row>
    <row r="47" ht="91" customHeight="1">
      <c r="B47" s="246" t="n"/>
      <c r="D47" s="215" t="inlineStr">
        <is>
          <t>V-O4-PU</t>
        </is>
      </c>
      <c r="E47" s="484" t="inlineStr">
        <is>
          <t>all tex.</t>
        </is>
      </c>
      <c r="F47" s="485" t="n">
        <v>0.6</v>
      </c>
      <c r="G47" s="478">
        <f>SUM(Y47:AH47)*F47</f>
        <v/>
      </c>
      <c r="H47" s="479">
        <f>Y47*W47</f>
        <v/>
      </c>
      <c r="I47" s="479">
        <f>Z47*W47</f>
        <v/>
      </c>
      <c r="J47" s="479">
        <f>AA47*W47</f>
        <v/>
      </c>
      <c r="K47" s="479">
        <f>AB47*W47</f>
        <v/>
      </c>
      <c r="L47" s="479">
        <f>AC47*W47</f>
        <v/>
      </c>
      <c r="M47" s="479">
        <f>AD47*W47</f>
        <v/>
      </c>
      <c r="N47" s="479">
        <f>AE47*W47</f>
        <v/>
      </c>
      <c r="O47" s="479">
        <f>AF47*W47</f>
        <v/>
      </c>
      <c r="P47" s="478">
        <f>AG47*W47</f>
        <v/>
      </c>
      <c r="Q47" s="478">
        <f>AH47*W47</f>
        <v/>
      </c>
      <c r="R47" s="486" t="n">
        <v>1</v>
      </c>
      <c r="S47" s="474" t="inlineStr">
        <is>
          <t>M-L</t>
        </is>
      </c>
      <c r="T47" s="474" t="inlineStr">
        <is>
          <t>11x5x3 cm,12x6x2 cm,
2x 13x6x3 cm,
14x5x2 cm,15x7x3 cm,
16x7x2cm</t>
        </is>
      </c>
      <c r="U47" s="474" t="inlineStr">
        <is>
          <t>crimp</t>
        </is>
      </c>
      <c r="V47" s="474" t="inlineStr">
        <is>
          <t>screw-on</t>
        </is>
      </c>
      <c r="W47" s="487" t="n">
        <v>7</v>
      </c>
      <c r="X47" s="670" t="n">
        <v>94.47984000000001</v>
      </c>
      <c r="Y47" s="176" t="n"/>
      <c r="Z47" s="175" t="n"/>
      <c r="AA47" s="176" t="n"/>
      <c r="AB47" s="175" t="n"/>
      <c r="AC47" s="176" t="n"/>
      <c r="AD47" s="175" t="n"/>
      <c r="AE47" s="176" t="n"/>
      <c r="AF47" s="175" t="n"/>
      <c r="AG47" s="176" t="n"/>
      <c r="AH47" s="175" t="n"/>
      <c r="AI47" s="191">
        <f>X47*SUM(Y47:AH47)</f>
        <v/>
      </c>
      <c r="AJ47" s="178">
        <f>IF(SUM(Y47:AH47)&gt;0,"Yes","No")</f>
        <v/>
      </c>
      <c r="AL47" s="387" t="n">
        <v>1</v>
      </c>
      <c r="AM47" s="388">
        <f>AL47*SUM(Y47:AH47)</f>
        <v/>
      </c>
    </row>
    <row r="48" ht="91" customHeight="1">
      <c r="B48" s="246" t="n"/>
      <c r="D48" s="214" t="inlineStr">
        <is>
          <t>V-O5-PU</t>
        </is>
      </c>
      <c r="E48" s="489" t="inlineStr">
        <is>
          <t>all tex.</t>
        </is>
      </c>
      <c r="F48" s="485" t="n">
        <v>0.55</v>
      </c>
      <c r="G48" s="478">
        <f>SUM(Y48:AH48)*F48</f>
        <v/>
      </c>
      <c r="H48" s="479">
        <f>Y48*W48</f>
        <v/>
      </c>
      <c r="I48" s="479">
        <f>Z48*W48</f>
        <v/>
      </c>
      <c r="J48" s="479">
        <f>AA48*W48</f>
        <v/>
      </c>
      <c r="K48" s="479">
        <f>AB48*W48</f>
        <v/>
      </c>
      <c r="L48" s="479">
        <f>AC48*W48</f>
        <v/>
      </c>
      <c r="M48" s="479">
        <f>AD48*W48</f>
        <v/>
      </c>
      <c r="N48" s="479">
        <f>AE48*W48</f>
        <v/>
      </c>
      <c r="O48" s="479">
        <f>AF48*W48</f>
        <v/>
      </c>
      <c r="P48" s="478">
        <f>AG48*W48</f>
        <v/>
      </c>
      <c r="Q48" s="478">
        <f>AH48*W48</f>
        <v/>
      </c>
      <c r="R48" s="486" t="n">
        <v>1</v>
      </c>
      <c r="S48" s="475" t="inlineStr">
        <is>
          <t>M-XL</t>
        </is>
      </c>
      <c r="T48" s="475" t="inlineStr">
        <is>
          <t>11x3x1 cm,15x4x2 cm,
3x 15x4x1 cm,
16x4x2 cm, 27x3x1 cm,
30x6x2 cm</t>
        </is>
      </c>
      <c r="U48" s="475" t="inlineStr">
        <is>
          <t>crimp</t>
        </is>
      </c>
      <c r="V48" s="475" t="inlineStr">
        <is>
          <t>screw-on</t>
        </is>
      </c>
      <c r="W48" s="490" t="n">
        <v>9</v>
      </c>
      <c r="X48" s="671" t="n">
        <v>90.54318000000001</v>
      </c>
      <c r="Y48" s="250" t="n"/>
      <c r="Z48" s="231" t="n"/>
      <c r="AA48" s="250" t="n"/>
      <c r="AB48" s="231" t="n"/>
      <c r="AC48" s="250" t="n"/>
      <c r="AD48" s="231" t="n"/>
      <c r="AE48" s="250" t="n"/>
      <c r="AF48" s="231" t="n"/>
      <c r="AG48" s="250" t="n"/>
      <c r="AH48" s="231" t="n"/>
      <c r="AI48" s="190">
        <f>X48*SUM(Y48:AH48)</f>
        <v/>
      </c>
      <c r="AJ48" s="172">
        <f>IF(SUM(Y48:AH48)&gt;0,"Yes","No")</f>
        <v/>
      </c>
      <c r="AL48" s="387" t="n">
        <v>1</v>
      </c>
      <c r="AM48" s="388">
        <f>AL48*SUM(Y48:AH48)</f>
        <v/>
      </c>
    </row>
    <row r="49" ht="91" customHeight="1">
      <c r="B49" s="246" t="n"/>
      <c r="D49" s="215" t="inlineStr">
        <is>
          <t>V-O6-PU</t>
        </is>
      </c>
      <c r="E49" s="484" t="inlineStr">
        <is>
          <t>all tex.</t>
        </is>
      </c>
      <c r="F49" s="485" t="n">
        <v>1</v>
      </c>
      <c r="G49" s="478">
        <f>SUM(Y49:AH49)*F49</f>
        <v/>
      </c>
      <c r="H49" s="479">
        <f>Y49*W49</f>
        <v/>
      </c>
      <c r="I49" s="479">
        <f>Z49*W49</f>
        <v/>
      </c>
      <c r="J49" s="479">
        <f>AA49*W49</f>
        <v/>
      </c>
      <c r="K49" s="479">
        <f>AB49*W49</f>
        <v/>
      </c>
      <c r="L49" s="479">
        <f>AC49*W49</f>
        <v/>
      </c>
      <c r="M49" s="479">
        <f>AD49*W49</f>
        <v/>
      </c>
      <c r="N49" s="479">
        <f>AE49*W49</f>
        <v/>
      </c>
      <c r="O49" s="479">
        <f>AF49*W49</f>
        <v/>
      </c>
      <c r="P49" s="478">
        <f>AG49*W49</f>
        <v/>
      </c>
      <c r="Q49" s="478">
        <f>AH49*W49</f>
        <v/>
      </c>
      <c r="R49" s="486" t="n">
        <v>1</v>
      </c>
      <c r="S49" s="474" t="inlineStr">
        <is>
          <t>L-XL</t>
        </is>
      </c>
      <c r="T49" s="474" t="inlineStr">
        <is>
          <t>16x5x2 cm,
21x7x3 cm, 22x8x3 cm,
22x7x3 cm, 23x7x3 cm,
23x8x3 cm, 24x8x2 cm</t>
        </is>
      </c>
      <c r="U49" s="474" t="inlineStr">
        <is>
          <t>crimp</t>
        </is>
      </c>
      <c r="V49" s="474" t="inlineStr">
        <is>
          <t>screw-on</t>
        </is>
      </c>
      <c r="W49" s="487" t="n">
        <v>7</v>
      </c>
      <c r="X49" s="670" t="n">
        <v>118.0998</v>
      </c>
      <c r="Y49" s="176" t="n"/>
      <c r="Z49" s="175" t="n"/>
      <c r="AA49" s="176" t="n"/>
      <c r="AB49" s="175" t="n"/>
      <c r="AC49" s="176" t="n"/>
      <c r="AD49" s="175" t="n"/>
      <c r="AE49" s="176" t="n"/>
      <c r="AF49" s="175" t="n"/>
      <c r="AG49" s="176" t="n"/>
      <c r="AH49" s="175" t="n"/>
      <c r="AI49" s="191">
        <f>X49*SUM(Y49:AH49)</f>
        <v/>
      </c>
      <c r="AJ49" s="178">
        <f>IF(SUM(Y49:AH49)&gt;0,"Yes","No")</f>
        <v/>
      </c>
      <c r="AL49" s="387" t="n">
        <v>1</v>
      </c>
      <c r="AM49" s="388">
        <f>AL49*SUM(Y49:AH49)</f>
        <v/>
      </c>
    </row>
    <row r="50" ht="91" customHeight="1">
      <c r="B50" s="246" t="n"/>
      <c r="D50" s="214" t="inlineStr">
        <is>
          <t>V-O7-PU</t>
        </is>
      </c>
      <c r="E50" s="489" t="inlineStr">
        <is>
          <t>all tex.</t>
        </is>
      </c>
      <c r="F50" s="485" t="n">
        <v>1.95</v>
      </c>
      <c r="G50" s="478">
        <f>SUM(Y50:AH50)*F50</f>
        <v/>
      </c>
      <c r="H50" s="479">
        <f>Y50*W50</f>
        <v/>
      </c>
      <c r="I50" s="479">
        <f>Z50*W50</f>
        <v/>
      </c>
      <c r="J50" s="479">
        <f>AA50*W50</f>
        <v/>
      </c>
      <c r="K50" s="479">
        <f>AB50*W50</f>
        <v/>
      </c>
      <c r="L50" s="479">
        <f>AC50*W50</f>
        <v/>
      </c>
      <c r="M50" s="479">
        <f>AD50*W50</f>
        <v/>
      </c>
      <c r="N50" s="479">
        <f>AE50*W50</f>
        <v/>
      </c>
      <c r="O50" s="479">
        <f>AF50*W50</f>
        <v/>
      </c>
      <c r="P50" s="478">
        <f>AG50*W50</f>
        <v/>
      </c>
      <c r="Q50" s="478">
        <f>AH50*W50</f>
        <v/>
      </c>
      <c r="R50" s="486" t="n">
        <v>1</v>
      </c>
      <c r="S50" s="475" t="inlineStr">
        <is>
          <t>L-XL</t>
        </is>
      </c>
      <c r="T50" s="475" t="inlineStr">
        <is>
          <t>15x10x5 cm, 16x10x5 cm,
17x10x5 cm, 17x9x5 cm,
18x11x5 cm, 20x11x5 cm,
22x12x4 cm</t>
        </is>
      </c>
      <c r="U50" s="475" t="inlineStr">
        <is>
          <t>jug</t>
        </is>
      </c>
      <c r="V50" s="475" t="inlineStr">
        <is>
          <t>bolt-on</t>
        </is>
      </c>
      <c r="W50" s="490" t="n">
        <v>7</v>
      </c>
      <c r="X50" s="671" t="n">
        <v>161.40306</v>
      </c>
      <c r="Y50" s="250" t="n"/>
      <c r="Z50" s="231" t="n"/>
      <c r="AA50" s="250" t="n"/>
      <c r="AB50" s="231" t="n"/>
      <c r="AC50" s="250" t="n"/>
      <c r="AD50" s="231" t="n"/>
      <c r="AE50" s="250" t="n"/>
      <c r="AF50" s="231" t="n"/>
      <c r="AG50" s="250" t="n"/>
      <c r="AH50" s="231" t="n"/>
      <c r="AI50" s="190">
        <f>X50*SUM(Y50:AH50)</f>
        <v/>
      </c>
      <c r="AJ50" s="172">
        <f>IF(SUM(Y50:AH50)&gt;0,"Yes","No")</f>
        <v/>
      </c>
      <c r="AL50" s="387" t="n">
        <v>1</v>
      </c>
      <c r="AM50" s="388">
        <f>AL50*SUM(Y50:AH50)</f>
        <v/>
      </c>
    </row>
    <row r="51" ht="91" customHeight="1">
      <c r="B51" s="246" t="n"/>
      <c r="D51" s="215" t="inlineStr">
        <is>
          <t>V-O8-PU</t>
        </is>
      </c>
      <c r="E51" s="484" t="inlineStr">
        <is>
          <t>all tex.</t>
        </is>
      </c>
      <c r="F51" s="485" t="n">
        <v>1.3</v>
      </c>
      <c r="G51" s="478">
        <f>SUM(Y51:AH51)*F51</f>
        <v/>
      </c>
      <c r="H51" s="479">
        <f>Y51*W51</f>
        <v/>
      </c>
      <c r="I51" s="479">
        <f>Z51*W51</f>
        <v/>
      </c>
      <c r="J51" s="479">
        <f>AA51*W51</f>
        <v/>
      </c>
      <c r="K51" s="479">
        <f>AB51*W51</f>
        <v/>
      </c>
      <c r="L51" s="479">
        <f>AC51*W51</f>
        <v/>
      </c>
      <c r="M51" s="479">
        <f>AD51*W51</f>
        <v/>
      </c>
      <c r="N51" s="479">
        <f>AE51*W51</f>
        <v/>
      </c>
      <c r="O51" s="479">
        <f>AF51*W51</f>
        <v/>
      </c>
      <c r="P51" s="478">
        <f>AG51*W51</f>
        <v/>
      </c>
      <c r="Q51" s="478">
        <f>AH51*W51</f>
        <v/>
      </c>
      <c r="R51" s="486" t="n">
        <v>1</v>
      </c>
      <c r="S51" s="474" t="inlineStr">
        <is>
          <t>XL</t>
        </is>
      </c>
      <c r="T51" s="474" t="inlineStr">
        <is>
          <t>24x10x3 cm, 27x12x4 cm,
27x11x4 cm, 30x15x3 cm,
33x18x4 cm</t>
        </is>
      </c>
      <c r="U51" s="474" t="inlineStr">
        <is>
          <t>edge</t>
        </is>
      </c>
      <c r="V51" s="474" t="inlineStr">
        <is>
          <t>screw-on</t>
        </is>
      </c>
      <c r="W51" s="487" t="n">
        <v>5</v>
      </c>
      <c r="X51" s="670" t="n">
        <v>133.84644</v>
      </c>
      <c r="Y51" s="176" t="n"/>
      <c r="Z51" s="175" t="n"/>
      <c r="AA51" s="176" t="n"/>
      <c r="AB51" s="175" t="n"/>
      <c r="AC51" s="176" t="n"/>
      <c r="AD51" s="175" t="n"/>
      <c r="AE51" s="176" t="n"/>
      <c r="AF51" s="175" t="n"/>
      <c r="AG51" s="176" t="n"/>
      <c r="AH51" s="175" t="n"/>
      <c r="AI51" s="191">
        <f>X51*SUM(Y51:AH51)</f>
        <v/>
      </c>
      <c r="AJ51" s="178">
        <f>IF(SUM(Y51:AH51)&gt;0,"Yes","No")</f>
        <v/>
      </c>
      <c r="AL51" s="387" t="n">
        <v>1</v>
      </c>
      <c r="AM51" s="388">
        <f>AL51*SUM(Y51:AH51)</f>
        <v/>
      </c>
    </row>
    <row r="52" ht="91" customHeight="1">
      <c r="B52" s="246" t="n"/>
      <c r="D52" s="214" t="inlineStr">
        <is>
          <t>V-O9-PU</t>
        </is>
      </c>
      <c r="E52" s="489" t="inlineStr">
        <is>
          <t>all tex.</t>
        </is>
      </c>
      <c r="F52" s="485" t="n">
        <v>2.8</v>
      </c>
      <c r="G52" s="478">
        <f>SUM(Y52:AH52)*F52</f>
        <v/>
      </c>
      <c r="H52" s="479">
        <f>Y52*W52</f>
        <v/>
      </c>
      <c r="I52" s="479">
        <f>Z52*W52</f>
        <v/>
      </c>
      <c r="J52" s="479">
        <f>AA52*W52</f>
        <v/>
      </c>
      <c r="K52" s="479">
        <f>AB52*W52</f>
        <v/>
      </c>
      <c r="L52" s="479">
        <f>AC52*W52</f>
        <v/>
      </c>
      <c r="M52" s="479">
        <f>AD52*W52</f>
        <v/>
      </c>
      <c r="N52" s="479">
        <f>AE52*W52</f>
        <v/>
      </c>
      <c r="O52" s="479">
        <f>AF52*W52</f>
        <v/>
      </c>
      <c r="P52" s="478">
        <f>AG52*W52</f>
        <v/>
      </c>
      <c r="Q52" s="478">
        <f>AH52*W52</f>
        <v/>
      </c>
      <c r="R52" s="486" t="n">
        <v>1</v>
      </c>
      <c r="S52" s="475" t="inlineStr">
        <is>
          <t>XL</t>
        </is>
      </c>
      <c r="T52" s="475" t="inlineStr">
        <is>
          <t>26x14x7 cm, 33x18x8 cm,
22x12x6 cm, 27x11x5 cm,
28x13x8 cm</t>
        </is>
      </c>
      <c r="U52" s="475" t="inlineStr">
        <is>
          <t>jug</t>
        </is>
      </c>
      <c r="V52" s="475" t="inlineStr">
        <is>
          <t>bolt-on</t>
        </is>
      </c>
      <c r="W52" s="490" t="n">
        <v>5</v>
      </c>
      <c r="X52" s="671" t="n">
        <v>196.833</v>
      </c>
      <c r="Y52" s="250" t="n"/>
      <c r="Z52" s="231" t="n"/>
      <c r="AA52" s="250" t="n"/>
      <c r="AB52" s="231" t="n"/>
      <c r="AC52" s="250" t="n"/>
      <c r="AD52" s="231" t="n"/>
      <c r="AE52" s="250" t="n"/>
      <c r="AF52" s="231" t="n"/>
      <c r="AG52" s="250" t="n"/>
      <c r="AH52" s="231" t="n"/>
      <c r="AI52" s="190">
        <f>X52*SUM(Y52:AH52)</f>
        <v/>
      </c>
      <c r="AJ52" s="172">
        <f>IF(SUM(Y52:AH52)&gt;0,"Yes","No")</f>
        <v/>
      </c>
      <c r="AL52" s="387" t="n">
        <v>1</v>
      </c>
      <c r="AM52" s="388">
        <f>AL52*SUM(Y52:AH52)</f>
        <v/>
      </c>
    </row>
    <row r="53" ht="91" customHeight="1">
      <c r="B53" s="246" t="n"/>
      <c r="D53" s="215" t="inlineStr">
        <is>
          <t>V-O10-PU</t>
        </is>
      </c>
      <c r="E53" s="484" t="inlineStr">
        <is>
          <t>all tex.</t>
        </is>
      </c>
      <c r="F53" s="485" t="n">
        <v>1.9</v>
      </c>
      <c r="G53" s="478">
        <f>SUM(Y53:AH53)*F53</f>
        <v/>
      </c>
      <c r="H53" s="479">
        <f>Y53*W53</f>
        <v/>
      </c>
      <c r="I53" s="479">
        <f>Z53*W53</f>
        <v/>
      </c>
      <c r="J53" s="479">
        <f>AA53*W53</f>
        <v/>
      </c>
      <c r="K53" s="479">
        <f>AB53*W53</f>
        <v/>
      </c>
      <c r="L53" s="479">
        <f>AC53*W53</f>
        <v/>
      </c>
      <c r="M53" s="479">
        <f>AD53*W53</f>
        <v/>
      </c>
      <c r="N53" s="479">
        <f>AE53*W53</f>
        <v/>
      </c>
      <c r="O53" s="479">
        <f>AF53*W53</f>
        <v/>
      </c>
      <c r="P53" s="478">
        <f>AG53*W53</f>
        <v/>
      </c>
      <c r="Q53" s="478">
        <f>AH53*W53</f>
        <v/>
      </c>
      <c r="R53" s="486" t="n">
        <v>1</v>
      </c>
      <c r="S53" s="474" t="inlineStr">
        <is>
          <t>L-XL</t>
        </is>
      </c>
      <c r="T53" s="474" t="inlineStr">
        <is>
          <t>20x10x5 cm,
22x13x6 cm,
27x14x7 cm,
28x15x7 cm</t>
        </is>
      </c>
      <c r="U53" s="474" t="inlineStr">
        <is>
          <t>pinch</t>
        </is>
      </c>
      <c r="V53" s="474" t="inlineStr">
        <is>
          <t>bolt-on</t>
        </is>
      </c>
      <c r="W53" s="487" t="n">
        <v>4</v>
      </c>
      <c r="X53" s="670" t="n">
        <v>153.52974</v>
      </c>
      <c r="Y53" s="176" t="n"/>
      <c r="Z53" s="175" t="n"/>
      <c r="AA53" s="176" t="n"/>
      <c r="AB53" s="175" t="n"/>
      <c r="AC53" s="176" t="n"/>
      <c r="AD53" s="175" t="n"/>
      <c r="AE53" s="176" t="n"/>
      <c r="AF53" s="175" t="n"/>
      <c r="AG53" s="176" t="n"/>
      <c r="AH53" s="175" t="n"/>
      <c r="AI53" s="191">
        <f>X53*SUM(Y53:AH53)</f>
        <v/>
      </c>
      <c r="AJ53" s="178">
        <f>IF(SUM(Y53:AH53)&gt;0,"Yes","No")</f>
        <v/>
      </c>
      <c r="AL53" s="387" t="n">
        <v>1</v>
      </c>
      <c r="AM53" s="388">
        <f>AL53*SUM(Y53:AH53)</f>
        <v/>
      </c>
    </row>
    <row r="54" ht="91" customHeight="1">
      <c r="B54" s="246" t="n"/>
      <c r="D54" s="214" t="inlineStr">
        <is>
          <t>V-O11-PU</t>
        </is>
      </c>
      <c r="E54" s="489" t="inlineStr">
        <is>
          <t>all tex.</t>
        </is>
      </c>
      <c r="F54" s="485" t="n">
        <v>2.05</v>
      </c>
      <c r="G54" s="478">
        <f>SUM(Y54:AH54)*F54</f>
        <v/>
      </c>
      <c r="H54" s="479">
        <f>Y54*W54</f>
        <v/>
      </c>
      <c r="I54" s="479">
        <f>Z54*W54</f>
        <v/>
      </c>
      <c r="J54" s="479">
        <f>AA54*W54</f>
        <v/>
      </c>
      <c r="K54" s="479">
        <f>AB54*W54</f>
        <v/>
      </c>
      <c r="L54" s="479">
        <f>AC54*W54</f>
        <v/>
      </c>
      <c r="M54" s="479">
        <f>AD54*W54</f>
        <v/>
      </c>
      <c r="N54" s="479">
        <f>AE54*W54</f>
        <v/>
      </c>
      <c r="O54" s="479">
        <f>AF54*W54</f>
        <v/>
      </c>
      <c r="P54" s="478">
        <f>AG54*W54</f>
        <v/>
      </c>
      <c r="Q54" s="478">
        <f>AH54*W54</f>
        <v/>
      </c>
      <c r="R54" s="486" t="n">
        <v>1</v>
      </c>
      <c r="S54" s="475" t="inlineStr">
        <is>
          <t>XL</t>
        </is>
      </c>
      <c r="T54" s="475" t="inlineStr">
        <is>
          <t>23x17x5 cm,
24x12x7 cm,
25x16x8 cm,
26x13x8 cm</t>
        </is>
      </c>
      <c r="U54" s="475" t="inlineStr">
        <is>
          <t>jug</t>
        </is>
      </c>
      <c r="V54" s="475" t="inlineStr">
        <is>
          <t>bolt-on</t>
        </is>
      </c>
      <c r="W54" s="490" t="n">
        <v>4</v>
      </c>
      <c r="X54" s="671" t="n">
        <v>157.4664</v>
      </c>
      <c r="Y54" s="250" t="n"/>
      <c r="Z54" s="231" t="n"/>
      <c r="AA54" s="250" t="n"/>
      <c r="AB54" s="231" t="n"/>
      <c r="AC54" s="250" t="n"/>
      <c r="AD54" s="231" t="n"/>
      <c r="AE54" s="250" t="n"/>
      <c r="AF54" s="231" t="n"/>
      <c r="AG54" s="250" t="n"/>
      <c r="AH54" s="231" t="n"/>
      <c r="AI54" s="190">
        <f>X54*SUM(Y54:AH54)</f>
        <v/>
      </c>
      <c r="AJ54" s="172">
        <f>IF(SUM(Y54:AH54)&gt;0,"Yes","No")</f>
        <v/>
      </c>
      <c r="AL54" s="387" t="n">
        <v>1</v>
      </c>
      <c r="AM54" s="388">
        <f>AL54*SUM(Y54:AH54)</f>
        <v/>
      </c>
    </row>
    <row r="55" ht="91" customHeight="1">
      <c r="B55" s="246" t="n"/>
      <c r="D55" s="215" t="inlineStr">
        <is>
          <t>V-O12-PU</t>
        </is>
      </c>
      <c r="E55" s="484" t="inlineStr">
        <is>
          <t>all tex.</t>
        </is>
      </c>
      <c r="F55" s="485" t="n">
        <v>2.15</v>
      </c>
      <c r="G55" s="478">
        <f>SUM(Y55:AH55)*F55</f>
        <v/>
      </c>
      <c r="H55" s="479">
        <f>Y55*W55</f>
        <v/>
      </c>
      <c r="I55" s="479">
        <f>Z55*W55</f>
        <v/>
      </c>
      <c r="J55" s="479">
        <f>AA55*W55</f>
        <v/>
      </c>
      <c r="K55" s="479">
        <f>AB55*W55</f>
        <v/>
      </c>
      <c r="L55" s="479">
        <f>AC55*W55</f>
        <v/>
      </c>
      <c r="M55" s="479">
        <f>AD55*W55</f>
        <v/>
      </c>
      <c r="N55" s="479">
        <f>AE55*W55</f>
        <v/>
      </c>
      <c r="O55" s="479">
        <f>AF55*W55</f>
        <v/>
      </c>
      <c r="P55" s="478">
        <f>AG55*W55</f>
        <v/>
      </c>
      <c r="Q55" s="478">
        <f>AH55*W55</f>
        <v/>
      </c>
      <c r="R55" s="486" t="n">
        <v>1</v>
      </c>
      <c r="S55" s="474" t="inlineStr">
        <is>
          <t>XL-2XL</t>
        </is>
      </c>
      <c r="T55" s="474" t="inlineStr">
        <is>
          <t>30x17x5 cm,
34x18x6 cm,
35x21x7 cm</t>
        </is>
      </c>
      <c r="U55" s="474" t="inlineStr">
        <is>
          <t>jug</t>
        </is>
      </c>
      <c r="V55" s="474" t="inlineStr">
        <is>
          <t>bolt-on</t>
        </is>
      </c>
      <c r="W55" s="487" t="n">
        <v>3</v>
      </c>
      <c r="X55" s="670" t="n">
        <v>161.40306</v>
      </c>
      <c r="Y55" s="176" t="n"/>
      <c r="Z55" s="175" t="n"/>
      <c r="AA55" s="176" t="n"/>
      <c r="AB55" s="175" t="n"/>
      <c r="AC55" s="176" t="n"/>
      <c r="AD55" s="175" t="n"/>
      <c r="AE55" s="176" t="n"/>
      <c r="AF55" s="175" t="n"/>
      <c r="AG55" s="176" t="n"/>
      <c r="AH55" s="175" t="n"/>
      <c r="AI55" s="191">
        <f>X55*SUM(Y55:AH55)</f>
        <v/>
      </c>
      <c r="AJ55" s="178">
        <f>IF(SUM(Y55:AH55)&gt;0,"Yes","No")</f>
        <v/>
      </c>
      <c r="AL55" s="387" t="n">
        <v>1</v>
      </c>
      <c r="AM55" s="388">
        <f>AL55*SUM(Y55:AH55)</f>
        <v/>
      </c>
    </row>
    <row r="56" ht="91" customHeight="1">
      <c r="B56" s="246" t="n"/>
      <c r="D56" s="214" t="inlineStr">
        <is>
          <t>V-O13-PU</t>
        </is>
      </c>
      <c r="E56" s="489" t="inlineStr">
        <is>
          <t>all tex.</t>
        </is>
      </c>
      <c r="F56" s="485" t="n">
        <v>2.1</v>
      </c>
      <c r="G56" s="478">
        <f>SUM(Y56:AH56)*F56</f>
        <v/>
      </c>
      <c r="H56" s="479">
        <f>Y56*W56</f>
        <v/>
      </c>
      <c r="I56" s="479">
        <f>Z56*W56</f>
        <v/>
      </c>
      <c r="J56" s="479">
        <f>AA56*W56</f>
        <v/>
      </c>
      <c r="K56" s="479">
        <f>AB56*W56</f>
        <v/>
      </c>
      <c r="L56" s="479">
        <f>AC56*W56</f>
        <v/>
      </c>
      <c r="M56" s="479">
        <f>AD56*W56</f>
        <v/>
      </c>
      <c r="N56" s="479">
        <f>AE56*W56</f>
        <v/>
      </c>
      <c r="O56" s="479">
        <f>AF56*W56</f>
        <v/>
      </c>
      <c r="P56" s="478">
        <f>AG56*W56</f>
        <v/>
      </c>
      <c r="Q56" s="478">
        <f>AH56*W56</f>
        <v/>
      </c>
      <c r="R56" s="486" t="n">
        <v>1</v>
      </c>
      <c r="S56" s="475" t="inlineStr">
        <is>
          <t>XL</t>
        </is>
      </c>
      <c r="T56" s="475" t="inlineStr">
        <is>
          <t>25x14x5 cm,
27x15x8cm,
32x16x6 cm,
34x14x5 m</t>
        </is>
      </c>
      <c r="U56" s="475" t="inlineStr">
        <is>
          <t>jug</t>
        </is>
      </c>
      <c r="V56" s="475" t="inlineStr">
        <is>
          <t>bolt-on</t>
        </is>
      </c>
      <c r="W56" s="490" t="n">
        <v>4</v>
      </c>
      <c r="X56" s="671" t="n">
        <v>161.40306</v>
      </c>
      <c r="Y56" s="250" t="n"/>
      <c r="Z56" s="231" t="n"/>
      <c r="AA56" s="250" t="n"/>
      <c r="AB56" s="231" t="n"/>
      <c r="AC56" s="250" t="n"/>
      <c r="AD56" s="231" t="n"/>
      <c r="AE56" s="250" t="n"/>
      <c r="AF56" s="231" t="n"/>
      <c r="AG56" s="250" t="n"/>
      <c r="AH56" s="231" t="n"/>
      <c r="AI56" s="190">
        <f>X56*SUM(Y56:AH56)</f>
        <v/>
      </c>
      <c r="AJ56" s="172">
        <f>IF(SUM(Y56:AH56)&gt;0,"Yes","No")</f>
        <v/>
      </c>
      <c r="AL56" s="387" t="n">
        <v>1</v>
      </c>
      <c r="AM56" s="388">
        <f>AL56*SUM(Y56:AH56)</f>
        <v/>
      </c>
    </row>
    <row r="57" ht="91" customHeight="1">
      <c r="B57" s="246" t="n"/>
      <c r="D57" s="215" t="inlineStr">
        <is>
          <t>V-O14-PU</t>
        </is>
      </c>
      <c r="E57" s="484" t="inlineStr">
        <is>
          <t>all tex.</t>
        </is>
      </c>
      <c r="F57" s="485" t="n">
        <v>1.75</v>
      </c>
      <c r="G57" s="478">
        <f>SUM(Y57:AH57)*F57</f>
        <v/>
      </c>
      <c r="H57" s="479">
        <f>Y57*W57</f>
        <v/>
      </c>
      <c r="I57" s="479">
        <f>Z57*W57</f>
        <v/>
      </c>
      <c r="J57" s="479">
        <f>AA57*W57</f>
        <v/>
      </c>
      <c r="K57" s="479">
        <f>AB57*W57</f>
        <v/>
      </c>
      <c r="L57" s="479">
        <f>AC57*W57</f>
        <v/>
      </c>
      <c r="M57" s="479">
        <f>AD57*W57</f>
        <v/>
      </c>
      <c r="N57" s="479">
        <f>AE57*W57</f>
        <v/>
      </c>
      <c r="O57" s="479">
        <f>AF57*W57</f>
        <v/>
      </c>
      <c r="P57" s="478">
        <f>AG57*W57</f>
        <v/>
      </c>
      <c r="Q57" s="478">
        <f>AH57*W57</f>
        <v/>
      </c>
      <c r="R57" s="486" t="n">
        <v>1</v>
      </c>
      <c r="S57" s="474" t="inlineStr">
        <is>
          <t>XL</t>
        </is>
      </c>
      <c r="T57" s="474" t="inlineStr">
        <is>
          <t>31x15x6 cm,
32x15x7 cm,
32x15x5 cm</t>
        </is>
      </c>
      <c r="U57" s="474" t="inlineStr">
        <is>
          <t>pinch</t>
        </is>
      </c>
      <c r="V57" s="474" t="inlineStr">
        <is>
          <t>bolt-on</t>
        </is>
      </c>
      <c r="W57" s="487" t="n">
        <v>3</v>
      </c>
      <c r="X57" s="670" t="n">
        <v>145.65642</v>
      </c>
      <c r="Y57" s="176" t="n"/>
      <c r="Z57" s="175" t="n"/>
      <c r="AA57" s="176" t="n"/>
      <c r="AB57" s="175" t="n"/>
      <c r="AC57" s="176" t="n"/>
      <c r="AD57" s="175" t="n"/>
      <c r="AE57" s="176" t="n"/>
      <c r="AF57" s="175" t="n"/>
      <c r="AG57" s="176" t="n"/>
      <c r="AH57" s="175" t="n"/>
      <c r="AI57" s="191">
        <f>X57*SUM(Y57:AH57)</f>
        <v/>
      </c>
      <c r="AJ57" s="178">
        <f>IF(SUM(Y57:AH57)&gt;0,"Yes","No")</f>
        <v/>
      </c>
      <c r="AL57" s="387" t="n">
        <v>1</v>
      </c>
      <c r="AM57" s="388">
        <f>AL57*SUM(Y57:AH57)</f>
        <v/>
      </c>
    </row>
    <row r="58" ht="91" customHeight="1">
      <c r="B58" s="246" t="n"/>
      <c r="D58" s="214" t="inlineStr">
        <is>
          <t>V-O15-PU</t>
        </is>
      </c>
      <c r="E58" s="489" t="inlineStr">
        <is>
          <t>all tex.</t>
        </is>
      </c>
      <c r="F58" s="485" t="n">
        <v>1.25</v>
      </c>
      <c r="G58" s="478">
        <f>SUM(Y58:AH58)*F58</f>
        <v/>
      </c>
      <c r="H58" s="479">
        <f>Y58*W58</f>
        <v/>
      </c>
      <c r="I58" s="479">
        <f>Z58*W58</f>
        <v/>
      </c>
      <c r="J58" s="479">
        <f>AA58*W58</f>
        <v/>
      </c>
      <c r="K58" s="479">
        <f>AB58*W58</f>
        <v/>
      </c>
      <c r="L58" s="479">
        <f>AC58*W58</f>
        <v/>
      </c>
      <c r="M58" s="479">
        <f>AD58*W58</f>
        <v/>
      </c>
      <c r="N58" s="479">
        <f>AE58*W58</f>
        <v/>
      </c>
      <c r="O58" s="479">
        <f>AF58*W58</f>
        <v/>
      </c>
      <c r="P58" s="478">
        <f>AG58*W58</f>
        <v/>
      </c>
      <c r="Q58" s="478">
        <f>AH58*W58</f>
        <v/>
      </c>
      <c r="R58" s="486" t="n">
        <v>1</v>
      </c>
      <c r="S58" s="475" t="inlineStr">
        <is>
          <t>3XL</t>
        </is>
      </c>
      <c r="T58" s="475" t="inlineStr">
        <is>
          <t>59x10x5 cm,
60x10x4 cm</t>
        </is>
      </c>
      <c r="U58" s="475" t="inlineStr">
        <is>
          <t>pinch</t>
        </is>
      </c>
      <c r="V58" s="475" t="inlineStr">
        <is>
          <t>bolt-on</t>
        </is>
      </c>
      <c r="W58" s="490" t="n">
        <v>2</v>
      </c>
      <c r="X58" s="671" t="n">
        <v>125.97312</v>
      </c>
      <c r="Y58" s="250" t="n"/>
      <c r="Z58" s="231" t="n"/>
      <c r="AA58" s="250" t="n"/>
      <c r="AB58" s="231" t="n"/>
      <c r="AC58" s="250" t="n"/>
      <c r="AD58" s="231" t="n"/>
      <c r="AE58" s="250" t="n"/>
      <c r="AF58" s="231" t="n"/>
      <c r="AG58" s="250" t="n"/>
      <c r="AH58" s="231" t="n"/>
      <c r="AI58" s="190">
        <f>X58*SUM(Y58:AH58)</f>
        <v/>
      </c>
      <c r="AJ58" s="172">
        <f>IF(SUM(Y58:AH58)&gt;0,"Yes","No")</f>
        <v/>
      </c>
      <c r="AL58" s="387" t="n">
        <v>1</v>
      </c>
      <c r="AM58" s="388">
        <f>AL58*SUM(Y58:AH58)</f>
        <v/>
      </c>
    </row>
    <row r="59" ht="91" customHeight="1">
      <c r="B59" s="246" t="n"/>
      <c r="D59" s="215" t="inlineStr">
        <is>
          <t>V-O16-PU</t>
        </is>
      </c>
      <c r="E59" s="484" t="inlineStr">
        <is>
          <t>all tex.</t>
        </is>
      </c>
      <c r="F59" s="485" t="n">
        <v>2.05</v>
      </c>
      <c r="G59" s="478">
        <f>SUM(Y59:AH59)*F59</f>
        <v/>
      </c>
      <c r="H59" s="479">
        <f>Y59*W59</f>
        <v/>
      </c>
      <c r="I59" s="479">
        <f>Z59*W59</f>
        <v/>
      </c>
      <c r="J59" s="479">
        <f>AA59*W59</f>
        <v/>
      </c>
      <c r="K59" s="479">
        <f>AB59*W59</f>
        <v/>
      </c>
      <c r="L59" s="479">
        <f>AC59*W59</f>
        <v/>
      </c>
      <c r="M59" s="479">
        <f>AD59*W59</f>
        <v/>
      </c>
      <c r="N59" s="479">
        <f>AE59*W59</f>
        <v/>
      </c>
      <c r="O59" s="479">
        <f>AF59*W59</f>
        <v/>
      </c>
      <c r="P59" s="478">
        <f>AG59*W59</f>
        <v/>
      </c>
      <c r="Q59" s="478">
        <f>AH59*W59</f>
        <v/>
      </c>
      <c r="R59" s="486" t="n">
        <v>1</v>
      </c>
      <c r="S59" s="474" t="inlineStr">
        <is>
          <t>3XL</t>
        </is>
      </c>
      <c r="T59" s="474" t="inlineStr">
        <is>
          <t>65x13x5 cm,
58x11x6 cm</t>
        </is>
      </c>
      <c r="U59" s="474" t="inlineStr">
        <is>
          <t>pinch</t>
        </is>
      </c>
      <c r="V59" s="474" t="inlineStr">
        <is>
          <t>bolt-on</t>
        </is>
      </c>
      <c r="W59" s="487" t="n">
        <v>2</v>
      </c>
      <c r="X59" s="670" t="n">
        <v>157.4664</v>
      </c>
      <c r="Y59" s="176" t="n"/>
      <c r="Z59" s="175" t="n"/>
      <c r="AA59" s="176" t="n"/>
      <c r="AB59" s="175" t="n"/>
      <c r="AC59" s="176" t="n"/>
      <c r="AD59" s="175" t="n"/>
      <c r="AE59" s="176" t="n"/>
      <c r="AF59" s="175" t="n"/>
      <c r="AG59" s="176" t="n"/>
      <c r="AH59" s="175" t="n"/>
      <c r="AI59" s="191">
        <f>X59*SUM(Y59:AH59)</f>
        <v/>
      </c>
      <c r="AJ59" s="178">
        <f>IF(SUM(Y59:AH59)&gt;0,"Yes","No")</f>
        <v/>
      </c>
      <c r="AL59" s="387" t="n">
        <v>1</v>
      </c>
      <c r="AM59" s="388">
        <f>AL59*SUM(Y59:AH59)</f>
        <v/>
      </c>
    </row>
    <row r="60" ht="91" customHeight="1">
      <c r="B60" s="246" t="n"/>
      <c r="D60" s="214" t="inlineStr">
        <is>
          <t>V-O17-PU</t>
        </is>
      </c>
      <c r="E60" s="489" t="inlineStr">
        <is>
          <t>all tex.</t>
        </is>
      </c>
      <c r="F60" s="485" t="n">
        <v>2.05</v>
      </c>
      <c r="G60" s="478">
        <f>SUM(Y60:AH60)*F60</f>
        <v/>
      </c>
      <c r="H60" s="479">
        <f>Y60*W60</f>
        <v/>
      </c>
      <c r="I60" s="479">
        <f>Z60*W60</f>
        <v/>
      </c>
      <c r="J60" s="479">
        <f>AA60*W60</f>
        <v/>
      </c>
      <c r="K60" s="479">
        <f>AB60*W60</f>
        <v/>
      </c>
      <c r="L60" s="479">
        <f>AC60*W60</f>
        <v/>
      </c>
      <c r="M60" s="479">
        <f>AD60*W60</f>
        <v/>
      </c>
      <c r="N60" s="479">
        <f>AE60*W60</f>
        <v/>
      </c>
      <c r="O60" s="479">
        <f>AF60*W60</f>
        <v/>
      </c>
      <c r="P60" s="478">
        <f>AG60*W60</f>
        <v/>
      </c>
      <c r="Q60" s="478">
        <f>AH60*W60</f>
        <v/>
      </c>
      <c r="R60" s="486" t="n">
        <v>1</v>
      </c>
      <c r="S60" s="475" t="inlineStr">
        <is>
          <t>2XL</t>
        </is>
      </c>
      <c r="T60" s="475" t="inlineStr">
        <is>
          <t>38x22x9 cm,
40x22x10 cm</t>
        </is>
      </c>
      <c r="U60" s="475" t="inlineStr">
        <is>
          <t>pinch</t>
        </is>
      </c>
      <c r="V60" s="475" t="inlineStr">
        <is>
          <t>bolt-on</t>
        </is>
      </c>
      <c r="W60" s="490" t="n">
        <v>2</v>
      </c>
      <c r="X60" s="671" t="n">
        <v>157.4664</v>
      </c>
      <c r="Y60" s="250" t="n"/>
      <c r="Z60" s="231" t="n"/>
      <c r="AA60" s="250" t="n"/>
      <c r="AB60" s="231" t="n"/>
      <c r="AC60" s="250" t="n"/>
      <c r="AD60" s="231" t="n"/>
      <c r="AE60" s="250" t="n"/>
      <c r="AF60" s="231" t="n"/>
      <c r="AG60" s="250" t="n"/>
      <c r="AH60" s="231" t="n"/>
      <c r="AI60" s="190">
        <f>X60*SUM(Y60:AH60)</f>
        <v/>
      </c>
      <c r="AJ60" s="172">
        <f>IF(SUM(Y60:AH60)&gt;0,"Yes","No")</f>
        <v/>
      </c>
      <c r="AL60" s="387" t="n">
        <v>1</v>
      </c>
      <c r="AM60" s="388">
        <f>AL60*SUM(Y60:AH60)</f>
        <v/>
      </c>
    </row>
    <row r="61" ht="91" customHeight="1">
      <c r="B61" s="246" t="n"/>
      <c r="D61" s="215" t="inlineStr">
        <is>
          <t>V-O18-PU</t>
        </is>
      </c>
      <c r="E61" s="484" t="inlineStr">
        <is>
          <t>all tex.</t>
        </is>
      </c>
      <c r="F61" s="485" t="n">
        <v>1.95</v>
      </c>
      <c r="G61" s="478">
        <f>SUM(Y61:AH61)*F61</f>
        <v/>
      </c>
      <c r="H61" s="479">
        <f>Y61*W61</f>
        <v/>
      </c>
      <c r="I61" s="479">
        <f>Z61*W61</f>
        <v/>
      </c>
      <c r="J61" s="479">
        <f>AA61*W61</f>
        <v/>
      </c>
      <c r="K61" s="479">
        <f>AB61*W61</f>
        <v/>
      </c>
      <c r="L61" s="479">
        <f>AC61*W61</f>
        <v/>
      </c>
      <c r="M61" s="479">
        <f>AD61*W61</f>
        <v/>
      </c>
      <c r="N61" s="479">
        <f>AE61*W61</f>
        <v/>
      </c>
      <c r="O61" s="479">
        <f>AF61*W61</f>
        <v/>
      </c>
      <c r="P61" s="478">
        <f>AG61*W61</f>
        <v/>
      </c>
      <c r="Q61" s="478">
        <f>AH61*W61</f>
        <v/>
      </c>
      <c r="R61" s="486" t="n">
        <v>1</v>
      </c>
      <c r="S61" s="474" t="inlineStr">
        <is>
          <t>XL-2XL</t>
        </is>
      </c>
      <c r="T61" s="474" t="inlineStr">
        <is>
          <t>33x20x9 cm,
38x22x11 cm</t>
        </is>
      </c>
      <c r="U61" s="474" t="inlineStr">
        <is>
          <t>pinch</t>
        </is>
      </c>
      <c r="V61" s="474" t="inlineStr">
        <is>
          <t>bolt-on</t>
        </is>
      </c>
      <c r="W61" s="487" t="n">
        <v>2</v>
      </c>
      <c r="X61" s="670" t="n">
        <v>157.4664</v>
      </c>
      <c r="Y61" s="176" t="n"/>
      <c r="Z61" s="175" t="n"/>
      <c r="AA61" s="176" t="n"/>
      <c r="AB61" s="175" t="n"/>
      <c r="AC61" s="176" t="n"/>
      <c r="AD61" s="175" t="n"/>
      <c r="AE61" s="176" t="n"/>
      <c r="AF61" s="175" t="n"/>
      <c r="AG61" s="176" t="n"/>
      <c r="AH61" s="175" t="n"/>
      <c r="AI61" s="191">
        <f>X61*SUM(Y61:AH61)</f>
        <v/>
      </c>
      <c r="AJ61" s="178">
        <f>IF(SUM(Y61:AH61)&gt;0,"Yes","No")</f>
        <v/>
      </c>
      <c r="AL61" s="387" t="n">
        <v>1</v>
      </c>
      <c r="AM61" s="388">
        <f>AL61*SUM(Y61:AH61)</f>
        <v/>
      </c>
    </row>
    <row r="62" ht="91" customHeight="1">
      <c r="B62" s="246" t="n"/>
      <c r="D62" s="214" t="inlineStr">
        <is>
          <t>V-O19-PU</t>
        </is>
      </c>
      <c r="E62" s="489" t="inlineStr">
        <is>
          <t>all tex.</t>
        </is>
      </c>
      <c r="F62" s="485" t="n">
        <v>2.2</v>
      </c>
      <c r="G62" s="478">
        <f>SUM(Y62:AH62)*F62</f>
        <v/>
      </c>
      <c r="H62" s="479">
        <f>Y62*W62</f>
        <v/>
      </c>
      <c r="I62" s="479">
        <f>Z62*W62</f>
        <v/>
      </c>
      <c r="J62" s="479">
        <f>AA62*W62</f>
        <v/>
      </c>
      <c r="K62" s="479">
        <f>AB62*W62</f>
        <v/>
      </c>
      <c r="L62" s="479">
        <f>AC62*W62</f>
        <v/>
      </c>
      <c r="M62" s="479">
        <f>AD62*W62</f>
        <v/>
      </c>
      <c r="N62" s="479">
        <f>AE62*W62</f>
        <v/>
      </c>
      <c r="O62" s="479">
        <f>AF62*W62</f>
        <v/>
      </c>
      <c r="P62" s="478">
        <f>AG62*W62</f>
        <v/>
      </c>
      <c r="Q62" s="478">
        <f>AH62*W62</f>
        <v/>
      </c>
      <c r="R62" s="486" t="n">
        <v>1</v>
      </c>
      <c r="S62" s="475" t="inlineStr">
        <is>
          <t>XL</t>
        </is>
      </c>
      <c r="T62" s="475" t="inlineStr">
        <is>
          <t>34x20x10 cm,
34x22x9 cm</t>
        </is>
      </c>
      <c r="U62" s="475" t="inlineStr">
        <is>
          <t>sloper</t>
        </is>
      </c>
      <c r="V62" s="475" t="inlineStr">
        <is>
          <t>bolt-on</t>
        </is>
      </c>
      <c r="W62" s="490" t="n">
        <v>2</v>
      </c>
      <c r="X62" s="671" t="n">
        <v>165.33972</v>
      </c>
      <c r="Y62" s="250" t="n"/>
      <c r="Z62" s="231" t="n"/>
      <c r="AA62" s="250" t="n"/>
      <c r="AB62" s="231" t="n"/>
      <c r="AC62" s="250" t="n"/>
      <c r="AD62" s="231" t="n"/>
      <c r="AE62" s="250" t="n"/>
      <c r="AF62" s="231" t="n"/>
      <c r="AG62" s="250" t="n"/>
      <c r="AH62" s="231" t="n"/>
      <c r="AI62" s="190">
        <f>X62*SUM(Y62:AH62)</f>
        <v/>
      </c>
      <c r="AJ62" s="172">
        <f>IF(SUM(Y62:AH62)&gt;0,"Yes","No")</f>
        <v/>
      </c>
      <c r="AL62" s="387" t="n">
        <v>1</v>
      </c>
      <c r="AM62" s="388">
        <f>AL62*SUM(Y62:AH62)</f>
        <v/>
      </c>
    </row>
    <row r="63" ht="91" customHeight="1">
      <c r="B63" s="361" t="n"/>
      <c r="D63" s="215" t="inlineStr">
        <is>
          <t>V-O20-PU</t>
        </is>
      </c>
      <c r="E63" s="484" t="inlineStr">
        <is>
          <t>all tex.</t>
        </is>
      </c>
      <c r="F63" s="492" t="n">
        <v>1.7</v>
      </c>
      <c r="G63" s="478">
        <f>SUM(Y63:AH63)*F63</f>
        <v/>
      </c>
      <c r="H63" s="479">
        <f>Y63*W63</f>
        <v/>
      </c>
      <c r="I63" s="479">
        <f>Z63*W63</f>
        <v/>
      </c>
      <c r="J63" s="479">
        <f>AA63*W63</f>
        <v/>
      </c>
      <c r="K63" s="479">
        <f>AB63*W63</f>
        <v/>
      </c>
      <c r="L63" s="479">
        <f>AC63*W63</f>
        <v/>
      </c>
      <c r="M63" s="479">
        <f>AD63*W63</f>
        <v/>
      </c>
      <c r="N63" s="479">
        <f>AE63*W63</f>
        <v/>
      </c>
      <c r="O63" s="479">
        <f>AF63*W63</f>
        <v/>
      </c>
      <c r="P63" s="478">
        <f>AG63*W63</f>
        <v/>
      </c>
      <c r="Q63" s="478">
        <f>AH63*W63</f>
        <v/>
      </c>
      <c r="R63" s="486" t="n">
        <v>1</v>
      </c>
      <c r="S63" s="474" t="inlineStr">
        <is>
          <t>2XL</t>
        </is>
      </c>
      <c r="T63" s="474" t="inlineStr">
        <is>
          <t>45x25x15 cm</t>
        </is>
      </c>
      <c r="U63" s="474" t="inlineStr">
        <is>
          <t>sloper</t>
        </is>
      </c>
      <c r="V63" s="474" t="inlineStr">
        <is>
          <t>bolt-on</t>
        </is>
      </c>
      <c r="W63" s="487" t="n">
        <v>1</v>
      </c>
      <c r="X63" s="670" t="n">
        <v>141.71976</v>
      </c>
      <c r="Y63" s="176" t="n"/>
      <c r="Z63" s="175" t="n"/>
      <c r="AA63" s="176" t="n"/>
      <c r="AB63" s="175" t="n"/>
      <c r="AC63" s="176" t="n"/>
      <c r="AD63" s="175" t="n"/>
      <c r="AE63" s="176" t="n"/>
      <c r="AF63" s="175" t="n"/>
      <c r="AG63" s="176" t="n"/>
      <c r="AH63" s="175" t="n"/>
      <c r="AI63" s="191">
        <f>X63*SUM(Y63:AH63)</f>
        <v/>
      </c>
      <c r="AJ63" s="178">
        <f>IF(SUM(Y63:AH63)&gt;0,"Yes","No")</f>
        <v/>
      </c>
      <c r="AL63" s="387" t="n">
        <v>1</v>
      </c>
      <c r="AM63" s="388">
        <f>AL63*SUM(Y63:AH63)</f>
        <v/>
      </c>
    </row>
    <row r="64" ht="91" customHeight="1">
      <c r="B64" s="361" t="n"/>
      <c r="D64" s="214" t="inlineStr">
        <is>
          <t>V-O21-PU</t>
        </is>
      </c>
      <c r="E64" s="489" t="inlineStr">
        <is>
          <t>all tex.</t>
        </is>
      </c>
      <c r="F64" s="492" t="n">
        <v>1.7</v>
      </c>
      <c r="G64" s="478">
        <f>SUM(Y64:AH64)*F64</f>
        <v/>
      </c>
      <c r="H64" s="479">
        <f>Y64*W64</f>
        <v/>
      </c>
      <c r="I64" s="479">
        <f>Z64*W64</f>
        <v/>
      </c>
      <c r="J64" s="479">
        <f>AA64*W64</f>
        <v/>
      </c>
      <c r="K64" s="479">
        <f>AB64*W64</f>
        <v/>
      </c>
      <c r="L64" s="479">
        <f>AC64*W64</f>
        <v/>
      </c>
      <c r="M64" s="479">
        <f>AD64*W64</f>
        <v/>
      </c>
      <c r="N64" s="479">
        <f>AE64*W64</f>
        <v/>
      </c>
      <c r="O64" s="479">
        <f>AF64*W64</f>
        <v/>
      </c>
      <c r="P64" s="478">
        <f>AG64*W64</f>
        <v/>
      </c>
      <c r="Q64" s="478">
        <f>AH64*W64</f>
        <v/>
      </c>
      <c r="R64" s="486" t="n">
        <v>1</v>
      </c>
      <c r="S64" s="475" t="inlineStr">
        <is>
          <t>2XL</t>
        </is>
      </c>
      <c r="T64" s="475" t="inlineStr">
        <is>
          <t>49x30x11 cm</t>
        </is>
      </c>
      <c r="U64" s="475" t="inlineStr">
        <is>
          <t>sloper</t>
        </is>
      </c>
      <c r="V64" s="475" t="inlineStr">
        <is>
          <t>bolt-on</t>
        </is>
      </c>
      <c r="W64" s="490" t="n">
        <v>1</v>
      </c>
      <c r="X64" s="671" t="n">
        <v>141.71976</v>
      </c>
      <c r="Y64" s="250" t="n"/>
      <c r="Z64" s="231" t="n"/>
      <c r="AA64" s="250" t="n"/>
      <c r="AB64" s="231" t="n"/>
      <c r="AC64" s="250" t="n"/>
      <c r="AD64" s="231" t="n"/>
      <c r="AE64" s="250" t="n"/>
      <c r="AF64" s="231" t="n"/>
      <c r="AG64" s="250" t="n"/>
      <c r="AH64" s="231" t="n"/>
      <c r="AI64" s="190">
        <f>X64*SUM(Y64:AH64)</f>
        <v/>
      </c>
      <c r="AJ64" s="172">
        <f>IF(SUM(Y64:AH64)&gt;0,"Yes","No")</f>
        <v/>
      </c>
      <c r="AL64" s="387" t="n">
        <v>1</v>
      </c>
      <c r="AM64" s="388">
        <f>AL64*SUM(Y64:AH64)</f>
        <v/>
      </c>
    </row>
    <row r="65" ht="91" customHeight="1">
      <c r="B65" s="361" t="n"/>
      <c r="D65" s="215" t="inlineStr">
        <is>
          <t>V-O22-PU</t>
        </is>
      </c>
      <c r="E65" s="484" t="inlineStr">
        <is>
          <t>all tex.</t>
        </is>
      </c>
      <c r="F65" s="492" t="n">
        <v>2.5</v>
      </c>
      <c r="G65" s="478">
        <f>SUM(Y65:AH65)*F65</f>
        <v/>
      </c>
      <c r="H65" s="479">
        <f>Y65*W65</f>
        <v/>
      </c>
      <c r="I65" s="479">
        <f>Z65*W65</f>
        <v/>
      </c>
      <c r="J65" s="479">
        <f>AA65*W65</f>
        <v/>
      </c>
      <c r="K65" s="479">
        <f>AB65*W65</f>
        <v/>
      </c>
      <c r="L65" s="479">
        <f>AC65*W65</f>
        <v/>
      </c>
      <c r="M65" s="479">
        <f>AD65*W65</f>
        <v/>
      </c>
      <c r="N65" s="479">
        <f>AE65*W65</f>
        <v/>
      </c>
      <c r="O65" s="479">
        <f>AF65*W65</f>
        <v/>
      </c>
      <c r="P65" s="478">
        <f>AG65*W65</f>
        <v/>
      </c>
      <c r="Q65" s="478">
        <f>AH65*W65</f>
        <v/>
      </c>
      <c r="R65" s="486" t="n">
        <v>1</v>
      </c>
      <c r="S65" s="474" t="inlineStr">
        <is>
          <t>3XL</t>
        </is>
      </c>
      <c r="T65" s="474" t="inlineStr">
        <is>
          <t>58x43x12 cm</t>
        </is>
      </c>
      <c r="U65" s="474" t="inlineStr">
        <is>
          <t>sloper</t>
        </is>
      </c>
      <c r="V65" s="474" t="inlineStr">
        <is>
          <t>bolt-on</t>
        </is>
      </c>
      <c r="W65" s="487" t="n">
        <v>1</v>
      </c>
      <c r="X65" s="670" t="n">
        <v>177.1497</v>
      </c>
      <c r="Y65" s="176" t="n"/>
      <c r="Z65" s="175" t="n"/>
      <c r="AA65" s="176" t="n"/>
      <c r="AB65" s="175" t="n"/>
      <c r="AC65" s="176" t="n"/>
      <c r="AD65" s="175" t="n"/>
      <c r="AE65" s="176" t="n"/>
      <c r="AF65" s="175" t="n"/>
      <c r="AG65" s="176" t="n"/>
      <c r="AH65" s="175" t="n"/>
      <c r="AI65" s="191">
        <f>X65*SUM(Y65:AH65)</f>
        <v/>
      </c>
      <c r="AJ65" s="178">
        <f>IF(SUM(Y65:AH65)&gt;0,"Yes","No")</f>
        <v/>
      </c>
      <c r="AL65" s="387" t="n">
        <v>1</v>
      </c>
      <c r="AM65" s="388">
        <f>AL65*SUM(Y65:AH65)</f>
        <v/>
      </c>
    </row>
    <row r="66" ht="91" customHeight="1">
      <c r="B66" s="361" t="n"/>
      <c r="D66" s="214" t="inlineStr">
        <is>
          <t>V-O23-PU</t>
        </is>
      </c>
      <c r="E66" s="489" t="inlineStr">
        <is>
          <t>all tex.</t>
        </is>
      </c>
      <c r="F66" s="492" t="n">
        <v>3.3</v>
      </c>
      <c r="G66" s="478">
        <f>SUM(Y66:AH66)*F66</f>
        <v/>
      </c>
      <c r="H66" s="479">
        <f>Y66*W66</f>
        <v/>
      </c>
      <c r="I66" s="479">
        <f>Z66*W66</f>
        <v/>
      </c>
      <c r="J66" s="479">
        <f>AA66*W66</f>
        <v/>
      </c>
      <c r="K66" s="479">
        <f>AB66*W66</f>
        <v/>
      </c>
      <c r="L66" s="479">
        <f>AC66*W66</f>
        <v/>
      </c>
      <c r="M66" s="479">
        <f>AD66*W66</f>
        <v/>
      </c>
      <c r="N66" s="479">
        <f>AE66*W66</f>
        <v/>
      </c>
      <c r="O66" s="479">
        <f>AF66*W66</f>
        <v/>
      </c>
      <c r="P66" s="478">
        <f>AG66*W66</f>
        <v/>
      </c>
      <c r="Q66" s="478">
        <f>AH66*W66</f>
        <v/>
      </c>
      <c r="R66" s="486" t="n">
        <v>1</v>
      </c>
      <c r="S66" s="475" t="inlineStr">
        <is>
          <t>3XL</t>
        </is>
      </c>
      <c r="T66" s="475" t="inlineStr">
        <is>
          <t>67x48x17 cm</t>
        </is>
      </c>
      <c r="U66" s="475" t="inlineStr">
        <is>
          <t>sloper</t>
        </is>
      </c>
      <c r="V66" s="475" t="inlineStr">
        <is>
          <t>bolt-on</t>
        </is>
      </c>
      <c r="W66" s="490" t="n">
        <v>1</v>
      </c>
      <c r="X66" s="671" t="n">
        <v>220.45296</v>
      </c>
      <c r="Y66" s="250" t="n"/>
      <c r="Z66" s="231" t="n"/>
      <c r="AA66" s="250" t="n"/>
      <c r="AB66" s="231" t="n"/>
      <c r="AC66" s="250" t="n"/>
      <c r="AD66" s="231" t="n"/>
      <c r="AE66" s="250" t="n"/>
      <c r="AF66" s="231" t="n"/>
      <c r="AG66" s="250" t="n"/>
      <c r="AH66" s="231" t="n"/>
      <c r="AI66" s="190">
        <f>X66*SUM(Y66:AH66)</f>
        <v/>
      </c>
      <c r="AJ66" s="172">
        <f>IF(SUM(Y66:AH66)&gt;0,"Yes","No")</f>
        <v/>
      </c>
      <c r="AL66" s="387" t="n">
        <v>1</v>
      </c>
      <c r="AM66" s="388">
        <f>AL66*SUM(Y66:AH66)</f>
        <v/>
      </c>
    </row>
    <row r="67" ht="91" customHeight="1">
      <c r="B67" s="361" t="n"/>
      <c r="D67" s="215" t="inlineStr">
        <is>
          <t>V-O24-PU</t>
        </is>
      </c>
      <c r="E67" s="484" t="inlineStr">
        <is>
          <t>all tex.</t>
        </is>
      </c>
      <c r="F67" s="492" t="n">
        <v>1.4</v>
      </c>
      <c r="G67" s="478">
        <f>SUM(Y67:AH67)*F67</f>
        <v/>
      </c>
      <c r="H67" s="478">
        <f>Y67*W67</f>
        <v/>
      </c>
      <c r="I67" s="478">
        <f>Z67*W67</f>
        <v/>
      </c>
      <c r="J67" s="478">
        <f>AA67*W67</f>
        <v/>
      </c>
      <c r="K67" s="478">
        <f>AB67*W67</f>
        <v/>
      </c>
      <c r="L67" s="478">
        <f>AC67*W67</f>
        <v/>
      </c>
      <c r="M67" s="478">
        <f>AD67*W67</f>
        <v/>
      </c>
      <c r="N67" s="478">
        <f>AE67*W67</f>
        <v/>
      </c>
      <c r="O67" s="478">
        <f>AF67*W67</f>
        <v/>
      </c>
      <c r="P67" s="478">
        <f>AG67*W67</f>
        <v/>
      </c>
      <c r="Q67" s="478">
        <f>AH67*W67</f>
        <v/>
      </c>
      <c r="R67" s="486" t="n">
        <v>1</v>
      </c>
      <c r="S67" s="474" t="inlineStr">
        <is>
          <t>2XL</t>
        </is>
      </c>
      <c r="T67" s="474" t="inlineStr">
        <is>
          <t>50x23x9 cm</t>
        </is>
      </c>
      <c r="U67" s="474" t="inlineStr">
        <is>
          <t>pinch</t>
        </is>
      </c>
      <c r="V67" s="474" t="inlineStr">
        <is>
          <t>bolt-on</t>
        </is>
      </c>
      <c r="W67" s="487" t="n">
        <v>1</v>
      </c>
      <c r="X67" s="670" t="n">
        <v>125.97312</v>
      </c>
      <c r="Y67" s="176" t="n"/>
      <c r="Z67" s="175" t="n"/>
      <c r="AA67" s="176" t="n"/>
      <c r="AB67" s="175" t="n"/>
      <c r="AC67" s="176" t="n"/>
      <c r="AD67" s="175" t="n"/>
      <c r="AE67" s="176" t="n"/>
      <c r="AF67" s="175" t="n"/>
      <c r="AG67" s="176" t="n"/>
      <c r="AH67" s="175" t="n"/>
      <c r="AI67" s="191">
        <f>X67*SUM(Y67:AH67)</f>
        <v/>
      </c>
      <c r="AJ67" s="178">
        <f>IF(SUM(Y67:AH67)&gt;0,"Yes","No")</f>
        <v/>
      </c>
      <c r="AL67" s="387" t="n">
        <v>1</v>
      </c>
      <c r="AM67" s="388">
        <f>AL67*SUM(Y67:AH67)</f>
        <v/>
      </c>
    </row>
    <row r="68" ht="91" customHeight="1">
      <c r="B68" s="246" t="n"/>
      <c r="D68" s="214" t="inlineStr">
        <is>
          <t>V-O25-PU</t>
        </is>
      </c>
      <c r="E68" s="489" t="inlineStr">
        <is>
          <t>all tex.</t>
        </is>
      </c>
      <c r="F68" s="67" t="n">
        <v>1.2</v>
      </c>
      <c r="G68" s="493">
        <f>SUM(Y68:AH68)*F68</f>
        <v/>
      </c>
      <c r="H68" s="493">
        <f>Y68*W68</f>
        <v/>
      </c>
      <c r="I68" s="493">
        <f>Z68*W68</f>
        <v/>
      </c>
      <c r="J68" s="493">
        <f>AA68*W68</f>
        <v/>
      </c>
      <c r="K68" s="493">
        <f>AB68*W68</f>
        <v/>
      </c>
      <c r="L68" s="493">
        <f>AC68*W68</f>
        <v/>
      </c>
      <c r="M68" s="493">
        <f>AD68*W68</f>
        <v/>
      </c>
      <c r="N68" s="493">
        <f>AE68*W68</f>
        <v/>
      </c>
      <c r="O68" s="493">
        <f>AF68*W68</f>
        <v/>
      </c>
      <c r="P68" s="493">
        <f>AG68*W68</f>
        <v/>
      </c>
      <c r="Q68" s="493">
        <f>AH68*W68</f>
        <v/>
      </c>
      <c r="R68" s="494" t="n">
        <v>1</v>
      </c>
      <c r="S68" s="475" t="inlineStr">
        <is>
          <t>3XL</t>
        </is>
      </c>
      <c r="T68" s="475" t="inlineStr">
        <is>
          <t>63x20x7 cm</t>
        </is>
      </c>
      <c r="U68" s="475" t="inlineStr">
        <is>
          <t>pinch</t>
        </is>
      </c>
      <c r="V68" s="475" t="inlineStr">
        <is>
          <t>bolt-on</t>
        </is>
      </c>
      <c r="W68" s="490" t="n">
        <v>1</v>
      </c>
      <c r="X68" s="671" t="n">
        <v>122.03646</v>
      </c>
      <c r="Y68" s="250" t="n"/>
      <c r="Z68" s="231" t="n"/>
      <c r="AA68" s="250" t="n"/>
      <c r="AB68" s="231" t="n"/>
      <c r="AC68" s="250" t="n"/>
      <c r="AD68" s="231" t="n"/>
      <c r="AE68" s="250" t="n"/>
      <c r="AF68" s="231" t="n"/>
      <c r="AG68" s="250" t="n"/>
      <c r="AH68" s="231" t="n"/>
      <c r="AI68" s="363">
        <f>X68*SUM(Y68:AH68)</f>
        <v/>
      </c>
      <c r="AJ68" s="190">
        <f>IF(SUM(Y68:AH68)&gt;0,"Yes","No")</f>
        <v/>
      </c>
      <c r="AL68" s="387" t="n">
        <v>1</v>
      </c>
      <c r="AM68" s="388">
        <f>AL68*SUM(Y68:AH68)</f>
        <v/>
      </c>
    </row>
    <row r="69" ht="91" customHeight="1">
      <c r="B69" s="361" t="n"/>
      <c r="D69" s="215" t="inlineStr">
        <is>
          <t>V-O26-PU</t>
        </is>
      </c>
      <c r="E69" s="484" t="inlineStr">
        <is>
          <t>all tex.</t>
        </is>
      </c>
      <c r="F69" s="492" t="n">
        <v>2.4</v>
      </c>
      <c r="G69" s="495">
        <f>SUM(Y69:AH69)*F69</f>
        <v/>
      </c>
      <c r="H69" s="496">
        <f>Y69*W69</f>
        <v/>
      </c>
      <c r="I69" s="496">
        <f>Z69*W69</f>
        <v/>
      </c>
      <c r="J69" s="496">
        <f>AA69*W69</f>
        <v/>
      </c>
      <c r="K69" s="496">
        <f>AB69*W69</f>
        <v/>
      </c>
      <c r="L69" s="496">
        <f>AC69*W69</f>
        <v/>
      </c>
      <c r="M69" s="496">
        <f>AD69*W69</f>
        <v/>
      </c>
      <c r="N69" s="496">
        <f>AE69*W69</f>
        <v/>
      </c>
      <c r="O69" s="496">
        <f>AF69*W69</f>
        <v/>
      </c>
      <c r="P69" s="495">
        <f>AG69*W69</f>
        <v/>
      </c>
      <c r="Q69" s="495">
        <f>AH69*W69</f>
        <v/>
      </c>
      <c r="R69" s="486" t="n">
        <v>1</v>
      </c>
      <c r="S69" s="474" t="inlineStr">
        <is>
          <t>3XL</t>
        </is>
      </c>
      <c r="T69" s="474" t="inlineStr">
        <is>
          <t>61x33x16 cm</t>
        </is>
      </c>
      <c r="U69" s="474" t="inlineStr">
        <is>
          <t>pinch</t>
        </is>
      </c>
      <c r="V69" s="474" t="inlineStr">
        <is>
          <t>bolt-on</t>
        </is>
      </c>
      <c r="W69" s="487" t="n">
        <v>1</v>
      </c>
      <c r="X69" s="670" t="n">
        <v>177.1497</v>
      </c>
      <c r="Y69" s="176" t="n"/>
      <c r="Z69" s="175" t="n"/>
      <c r="AA69" s="176" t="n"/>
      <c r="AB69" s="175" t="n"/>
      <c r="AC69" s="176" t="n"/>
      <c r="AD69" s="175" t="n"/>
      <c r="AE69" s="176" t="n"/>
      <c r="AF69" s="175" t="n"/>
      <c r="AG69" s="176" t="n"/>
      <c r="AH69" s="175" t="n"/>
      <c r="AI69" s="191">
        <f>X69*SUM(Y69:AH69)</f>
        <v/>
      </c>
      <c r="AJ69" s="178">
        <f>IF(SUM(Y69:AH69)&gt;0,"Yes","No")</f>
        <v/>
      </c>
      <c r="AL69" s="387" t="n">
        <v>1</v>
      </c>
      <c r="AM69" s="388">
        <f>AL69*SUM(Y69:AH69)</f>
        <v/>
      </c>
    </row>
    <row r="70" ht="91" customHeight="1">
      <c r="B70" s="361" t="n"/>
      <c r="D70" s="214" t="inlineStr">
        <is>
          <t>V-O27-PU</t>
        </is>
      </c>
      <c r="E70" s="489" t="inlineStr">
        <is>
          <t>all tex.</t>
        </is>
      </c>
      <c r="F70" s="492" t="n">
        <v>2.15</v>
      </c>
      <c r="G70" s="478">
        <f>SUM(Y70:AH70)*F70</f>
        <v/>
      </c>
      <c r="H70" s="479">
        <f>Y70*W70</f>
        <v/>
      </c>
      <c r="I70" s="479">
        <f>Z70*W70</f>
        <v/>
      </c>
      <c r="J70" s="479">
        <f>AA70*W70</f>
        <v/>
      </c>
      <c r="K70" s="479">
        <f>AB70*W70</f>
        <v/>
      </c>
      <c r="L70" s="479">
        <f>AC70*W70</f>
        <v/>
      </c>
      <c r="M70" s="479">
        <f>AD70*W70</f>
        <v/>
      </c>
      <c r="N70" s="479">
        <f>AE70*W70</f>
        <v/>
      </c>
      <c r="O70" s="479">
        <f>AF70*W70</f>
        <v/>
      </c>
      <c r="P70" s="478">
        <f>AG70*W70</f>
        <v/>
      </c>
      <c r="Q70" s="478">
        <f>AH70*W70</f>
        <v/>
      </c>
      <c r="R70" s="486" t="n">
        <v>1</v>
      </c>
      <c r="S70" s="475" t="inlineStr">
        <is>
          <t>3XL</t>
        </is>
      </c>
      <c r="T70" s="475" t="inlineStr">
        <is>
          <t>71x27x11 cm</t>
        </is>
      </c>
      <c r="U70" s="475" t="inlineStr">
        <is>
          <t>pinch</t>
        </is>
      </c>
      <c r="V70" s="475" t="inlineStr">
        <is>
          <t>bolt-on</t>
        </is>
      </c>
      <c r="W70" s="490" t="n">
        <v>1</v>
      </c>
      <c r="X70" s="671" t="n">
        <v>165.33972</v>
      </c>
      <c r="Y70" s="250" t="n"/>
      <c r="Z70" s="231" t="n"/>
      <c r="AA70" s="250" t="n"/>
      <c r="AB70" s="231" t="n"/>
      <c r="AC70" s="250" t="n"/>
      <c r="AD70" s="231" t="n"/>
      <c r="AE70" s="250" t="n"/>
      <c r="AF70" s="231" t="n"/>
      <c r="AG70" s="250" t="n"/>
      <c r="AH70" s="231" t="n"/>
      <c r="AI70" s="190">
        <f>X70*SUM(Y70:AH70)</f>
        <v/>
      </c>
      <c r="AJ70" s="172">
        <f>IF(SUM(Y70:AH70)&gt;0,"Yes","No")</f>
        <v/>
      </c>
      <c r="AL70" s="387" t="n">
        <v>1</v>
      </c>
      <c r="AM70" s="388">
        <f>AL70*SUM(Y70:AH70)</f>
        <v/>
      </c>
    </row>
    <row r="71" ht="91" customHeight="1">
      <c r="B71" s="361" t="n"/>
      <c r="D71" s="215" t="inlineStr">
        <is>
          <t>V-O28-PU</t>
        </is>
      </c>
      <c r="E71" s="484" t="inlineStr">
        <is>
          <t>all tex.</t>
        </is>
      </c>
      <c r="F71" s="492" t="n">
        <v>2.8</v>
      </c>
      <c r="G71" s="478">
        <f>SUM(Y71:AH71)*F71</f>
        <v/>
      </c>
      <c r="H71" s="479">
        <f>Y71*W71</f>
        <v/>
      </c>
      <c r="I71" s="479">
        <f>Z71*W71</f>
        <v/>
      </c>
      <c r="J71" s="479">
        <f>AA71*W71</f>
        <v/>
      </c>
      <c r="K71" s="479">
        <f>AB71*W71</f>
        <v/>
      </c>
      <c r="L71" s="479">
        <f>AC71*W71</f>
        <v/>
      </c>
      <c r="M71" s="479">
        <f>AD71*W71</f>
        <v/>
      </c>
      <c r="N71" s="479">
        <f>AE71*W71</f>
        <v/>
      </c>
      <c r="O71" s="479">
        <f>AF71*W71</f>
        <v/>
      </c>
      <c r="P71" s="478">
        <f>AG71*W71</f>
        <v/>
      </c>
      <c r="Q71" s="478">
        <f>AH71*W71</f>
        <v/>
      </c>
      <c r="R71" s="486" t="n">
        <v>1</v>
      </c>
      <c r="S71" s="474" t="inlineStr">
        <is>
          <t>3XL</t>
        </is>
      </c>
      <c r="T71" s="474" t="inlineStr">
        <is>
          <t>82x36x11 cm</t>
        </is>
      </c>
      <c r="U71" s="474" t="inlineStr">
        <is>
          <t>pinch</t>
        </is>
      </c>
      <c r="V71" s="474" t="inlineStr">
        <is>
          <t>bolt-on</t>
        </is>
      </c>
      <c r="W71" s="487" t="n">
        <v>1</v>
      </c>
      <c r="X71" s="670" t="n">
        <v>192.89634</v>
      </c>
      <c r="Y71" s="176" t="n"/>
      <c r="Z71" s="175" t="n"/>
      <c r="AA71" s="176" t="n"/>
      <c r="AB71" s="175" t="n"/>
      <c r="AC71" s="176" t="n"/>
      <c r="AD71" s="175" t="n"/>
      <c r="AE71" s="176" t="n"/>
      <c r="AF71" s="175" t="n"/>
      <c r="AG71" s="176" t="n"/>
      <c r="AH71" s="175" t="n"/>
      <c r="AI71" s="191">
        <f>X71*SUM(Y71:AH71)</f>
        <v/>
      </c>
      <c r="AJ71" s="178">
        <f>IF(SUM(Y71:AH71)&gt;0,"Yes","No")</f>
        <v/>
      </c>
      <c r="AL71" s="387" t="n">
        <v>1</v>
      </c>
      <c r="AM71" s="388">
        <f>AL71*SUM(Y71:AH71)</f>
        <v/>
      </c>
    </row>
    <row r="72" ht="91" customHeight="1">
      <c r="B72" s="361" t="n"/>
      <c r="D72" s="214" t="inlineStr">
        <is>
          <t>V-O29-PU</t>
        </is>
      </c>
      <c r="E72" s="489" t="inlineStr">
        <is>
          <t>all tex.</t>
        </is>
      </c>
      <c r="F72" s="492" t="n">
        <v>1.6</v>
      </c>
      <c r="G72" s="478">
        <f>SUM(Y72:AH72)*F72</f>
        <v/>
      </c>
      <c r="H72" s="479">
        <f>Y72*W72</f>
        <v/>
      </c>
      <c r="I72" s="479">
        <f>Z72*W72</f>
        <v/>
      </c>
      <c r="J72" s="479">
        <f>AA72*W72</f>
        <v/>
      </c>
      <c r="K72" s="479">
        <f>AB72*W72</f>
        <v/>
      </c>
      <c r="L72" s="479">
        <f>AC72*W72</f>
        <v/>
      </c>
      <c r="M72" s="479">
        <f>AD72*W72</f>
        <v/>
      </c>
      <c r="N72" s="479">
        <f>AE72*W72</f>
        <v/>
      </c>
      <c r="O72" s="479">
        <f>AF72*W72</f>
        <v/>
      </c>
      <c r="P72" s="478">
        <f>AG72*W72</f>
        <v/>
      </c>
      <c r="Q72" s="478">
        <f>AH72*W72</f>
        <v/>
      </c>
      <c r="R72" s="486" t="n">
        <v>1</v>
      </c>
      <c r="S72" s="475" t="inlineStr">
        <is>
          <t>2XL</t>
        </is>
      </c>
      <c r="T72" s="475" t="inlineStr">
        <is>
          <t>47x30x9 cm</t>
        </is>
      </c>
      <c r="U72" s="475" t="inlineStr">
        <is>
          <t>sloper</t>
        </is>
      </c>
      <c r="V72" s="475" t="inlineStr">
        <is>
          <t>bolt-on</t>
        </is>
      </c>
      <c r="W72" s="490" t="n">
        <v>1</v>
      </c>
      <c r="X72" s="671" t="n">
        <v>137.7831</v>
      </c>
      <c r="Y72" s="250" t="n"/>
      <c r="Z72" s="231" t="n"/>
      <c r="AA72" s="250" t="n"/>
      <c r="AB72" s="231" t="n"/>
      <c r="AC72" s="250" t="n"/>
      <c r="AD72" s="231" t="n"/>
      <c r="AE72" s="250" t="n"/>
      <c r="AF72" s="231" t="n"/>
      <c r="AG72" s="250" t="n"/>
      <c r="AH72" s="231" t="n"/>
      <c r="AI72" s="190">
        <f>X72*SUM(Y72:AH72)</f>
        <v/>
      </c>
      <c r="AJ72" s="172">
        <f>IF(SUM(Y72:AH72)&gt;0,"Yes","No")</f>
        <v/>
      </c>
      <c r="AL72" s="387" t="n">
        <v>1</v>
      </c>
      <c r="AM72" s="388">
        <f>AL72*SUM(Y72:AH72)</f>
        <v/>
      </c>
    </row>
    <row r="73" ht="91" customHeight="1">
      <c r="B73" s="361" t="n"/>
      <c r="D73" s="215" t="inlineStr">
        <is>
          <t>V-O30-PU</t>
        </is>
      </c>
      <c r="E73" s="484" t="inlineStr">
        <is>
          <t>all tex.</t>
        </is>
      </c>
      <c r="F73" s="492" t="n">
        <v>2</v>
      </c>
      <c r="G73" s="478">
        <f>SUM(Y73:AH73)*F73</f>
        <v/>
      </c>
      <c r="H73" s="479">
        <f>Y73*W73</f>
        <v/>
      </c>
      <c r="I73" s="479">
        <f>Z73*W73</f>
        <v/>
      </c>
      <c r="J73" s="479">
        <f>AA73*W73</f>
        <v/>
      </c>
      <c r="K73" s="479">
        <f>AB73*W73</f>
        <v/>
      </c>
      <c r="L73" s="479">
        <f>AC73*W73</f>
        <v/>
      </c>
      <c r="M73" s="479">
        <f>AD73*W73</f>
        <v/>
      </c>
      <c r="N73" s="479">
        <f>AE73*W73</f>
        <v/>
      </c>
      <c r="O73" s="479">
        <f>AF73*W73</f>
        <v/>
      </c>
      <c r="P73" s="478">
        <f>AG73*W73</f>
        <v/>
      </c>
      <c r="Q73" s="478">
        <f>AH73*W73</f>
        <v/>
      </c>
      <c r="R73" s="486" t="n">
        <v>1</v>
      </c>
      <c r="S73" s="474" t="inlineStr">
        <is>
          <t>2XL</t>
        </is>
      </c>
      <c r="T73" s="474" t="inlineStr">
        <is>
          <t>52x34x10 cm</t>
        </is>
      </c>
      <c r="U73" s="474" t="inlineStr">
        <is>
          <t>sloper</t>
        </is>
      </c>
      <c r="V73" s="474" t="inlineStr">
        <is>
          <t>bolt-on</t>
        </is>
      </c>
      <c r="W73" s="487" t="n">
        <v>1</v>
      </c>
      <c r="X73" s="670" t="n">
        <v>157.4664</v>
      </c>
      <c r="Y73" s="176" t="n"/>
      <c r="Z73" s="175" t="n"/>
      <c r="AA73" s="176" t="n"/>
      <c r="AB73" s="175" t="n"/>
      <c r="AC73" s="176" t="n"/>
      <c r="AD73" s="175" t="n"/>
      <c r="AE73" s="176" t="n"/>
      <c r="AF73" s="175" t="n"/>
      <c r="AG73" s="176" t="n"/>
      <c r="AH73" s="175" t="n"/>
      <c r="AI73" s="191">
        <f>X73*SUM(Y73:AH73)</f>
        <v/>
      </c>
      <c r="AJ73" s="178">
        <f>IF(SUM(Y73:AH73)&gt;0,"Yes","No")</f>
        <v/>
      </c>
      <c r="AL73" s="387" t="n">
        <v>1</v>
      </c>
      <c r="AM73" s="388">
        <f>AL73*SUM(Y73:AH73)</f>
        <v/>
      </c>
    </row>
    <row r="74" ht="91" customHeight="1">
      <c r="B74" s="361" t="n"/>
      <c r="D74" s="214" t="inlineStr">
        <is>
          <t>V-O31-PU</t>
        </is>
      </c>
      <c r="E74" s="489" t="inlineStr">
        <is>
          <t>all tex.</t>
        </is>
      </c>
      <c r="F74" s="492" t="n">
        <v>2.75</v>
      </c>
      <c r="G74" s="478">
        <f>SUM(Y74:AH74)*F74</f>
        <v/>
      </c>
      <c r="H74" s="479">
        <f>Y74*W74</f>
        <v/>
      </c>
      <c r="I74" s="479">
        <f>Z74*W74</f>
        <v/>
      </c>
      <c r="J74" s="479">
        <f>AA74*W74</f>
        <v/>
      </c>
      <c r="K74" s="479">
        <f>AB74*W74</f>
        <v/>
      </c>
      <c r="L74" s="479">
        <f>AC74*W74</f>
        <v/>
      </c>
      <c r="M74" s="479">
        <f>AD74*W74</f>
        <v/>
      </c>
      <c r="N74" s="479">
        <f>AE74*W74</f>
        <v/>
      </c>
      <c r="O74" s="479">
        <f>AF74*W74</f>
        <v/>
      </c>
      <c r="P74" s="478">
        <f>AG74*W74</f>
        <v/>
      </c>
      <c r="Q74" s="478">
        <f>AH74*W74</f>
        <v/>
      </c>
      <c r="R74" s="486" t="n">
        <v>1</v>
      </c>
      <c r="S74" s="475" t="inlineStr">
        <is>
          <t>2XL</t>
        </is>
      </c>
      <c r="T74" s="475" t="inlineStr">
        <is>
          <t>52x37x11 cm</t>
        </is>
      </c>
      <c r="U74" s="475" t="inlineStr">
        <is>
          <t>sloper</t>
        </is>
      </c>
      <c r="V74" s="475" t="inlineStr">
        <is>
          <t>bolt-on</t>
        </is>
      </c>
      <c r="W74" s="490" t="n">
        <v>1</v>
      </c>
      <c r="X74" s="671" t="n">
        <v>188.95968</v>
      </c>
      <c r="Y74" s="250" t="n"/>
      <c r="Z74" s="231" t="n"/>
      <c r="AA74" s="250" t="n"/>
      <c r="AB74" s="231" t="n"/>
      <c r="AC74" s="250" t="n"/>
      <c r="AD74" s="231" t="n"/>
      <c r="AE74" s="250" t="n"/>
      <c r="AF74" s="231" t="n"/>
      <c r="AG74" s="250" t="n"/>
      <c r="AH74" s="231" t="n"/>
      <c r="AI74" s="190">
        <f>X74*SUM(Y74:AH74)</f>
        <v/>
      </c>
      <c r="AJ74" s="172">
        <f>IF(SUM(Y74:AH74)&gt;0,"Yes","No")</f>
        <v/>
      </c>
      <c r="AL74" s="387" t="n">
        <v>1</v>
      </c>
      <c r="AM74" s="388">
        <f>AL74*SUM(Y74:AH74)</f>
        <v/>
      </c>
    </row>
    <row r="75" ht="91" customHeight="1">
      <c r="B75" s="361" t="n"/>
      <c r="D75" s="215" t="inlineStr">
        <is>
          <t>V-O32-PU</t>
        </is>
      </c>
      <c r="E75" s="484" t="inlineStr">
        <is>
          <t>all tex.</t>
        </is>
      </c>
      <c r="F75" s="492" t="n">
        <v>2.2</v>
      </c>
      <c r="G75" s="478">
        <f>SUM(Y75:AH75)*F75</f>
        <v/>
      </c>
      <c r="H75" s="479">
        <f>Y75*W75</f>
        <v/>
      </c>
      <c r="I75" s="479">
        <f>Z75*W75</f>
        <v/>
      </c>
      <c r="J75" s="479">
        <f>AA75*W75</f>
        <v/>
      </c>
      <c r="K75" s="479">
        <f>AB75*W75</f>
        <v/>
      </c>
      <c r="L75" s="479">
        <f>AC75*W75</f>
        <v/>
      </c>
      <c r="M75" s="479">
        <f>AD75*W75</f>
        <v/>
      </c>
      <c r="N75" s="479">
        <f>AE75*W75</f>
        <v/>
      </c>
      <c r="O75" s="479">
        <f>AF75*W75</f>
        <v/>
      </c>
      <c r="P75" s="478">
        <f>AG75*W75</f>
        <v/>
      </c>
      <c r="Q75" s="478">
        <f>AH75*W75</f>
        <v/>
      </c>
      <c r="R75" s="486" t="n">
        <v>1</v>
      </c>
      <c r="S75" s="474" t="inlineStr">
        <is>
          <t>2XL</t>
        </is>
      </c>
      <c r="T75" s="474" t="inlineStr">
        <is>
          <t>49x35x15 cm</t>
        </is>
      </c>
      <c r="U75" s="474" t="inlineStr">
        <is>
          <t>sloper</t>
        </is>
      </c>
      <c r="V75" s="474" t="inlineStr">
        <is>
          <t>bolt-on</t>
        </is>
      </c>
      <c r="W75" s="487" t="n">
        <v>1</v>
      </c>
      <c r="X75" s="670" t="n">
        <v>165.33972</v>
      </c>
      <c r="Y75" s="176" t="n"/>
      <c r="Z75" s="175" t="n"/>
      <c r="AA75" s="176" t="n"/>
      <c r="AB75" s="175" t="n"/>
      <c r="AC75" s="176" t="n"/>
      <c r="AD75" s="175" t="n"/>
      <c r="AE75" s="176" t="n"/>
      <c r="AF75" s="175" t="n"/>
      <c r="AG75" s="176" t="n"/>
      <c r="AH75" s="175" t="n"/>
      <c r="AI75" s="191">
        <f>X75*SUM(Y75:AH75)</f>
        <v/>
      </c>
      <c r="AJ75" s="178">
        <f>IF(SUM(Y75:AH75)&gt;0,"Yes","No")</f>
        <v/>
      </c>
      <c r="AL75" s="387" t="n">
        <v>1</v>
      </c>
      <c r="AM75" s="388">
        <f>AL75*SUM(Y75:AH75)</f>
        <v/>
      </c>
    </row>
    <row r="76" ht="91" customHeight="1">
      <c r="B76" s="361" t="n"/>
      <c r="D76" s="214" t="inlineStr">
        <is>
          <t>V-O33-PU</t>
        </is>
      </c>
      <c r="E76" s="489" t="inlineStr">
        <is>
          <t>all tex.</t>
        </is>
      </c>
      <c r="F76" s="492" t="n">
        <v>3.95</v>
      </c>
      <c r="G76" s="478">
        <f>SUM(Y76:AH76)*F76</f>
        <v/>
      </c>
      <c r="H76" s="479">
        <f>Y76*W76</f>
        <v/>
      </c>
      <c r="I76" s="479">
        <f>Z76*W76</f>
        <v/>
      </c>
      <c r="J76" s="479">
        <f>AA76*W76</f>
        <v/>
      </c>
      <c r="K76" s="479">
        <f>AB76*W76</f>
        <v/>
      </c>
      <c r="L76" s="479">
        <f>AC76*W76</f>
        <v/>
      </c>
      <c r="M76" s="479">
        <f>AD76*W76</f>
        <v/>
      </c>
      <c r="N76" s="479">
        <f>AE76*W76</f>
        <v/>
      </c>
      <c r="O76" s="479">
        <f>AF76*W76</f>
        <v/>
      </c>
      <c r="P76" s="478">
        <f>AG76*W76</f>
        <v/>
      </c>
      <c r="Q76" s="478">
        <f>AH76*W76</f>
        <v/>
      </c>
      <c r="R76" s="486" t="n">
        <v>1</v>
      </c>
      <c r="S76" s="497" t="inlineStr">
        <is>
          <t>3XL</t>
        </is>
      </c>
      <c r="T76" s="497" t="inlineStr">
        <is>
          <t>57x40x20 cm</t>
        </is>
      </c>
      <c r="U76" s="475" t="inlineStr">
        <is>
          <t>sloper</t>
        </is>
      </c>
      <c r="V76" s="475" t="inlineStr">
        <is>
          <t>bolt-on</t>
        </is>
      </c>
      <c r="W76" s="490" t="n">
        <v>1</v>
      </c>
      <c r="X76" s="671" t="n">
        <v>248.00958</v>
      </c>
      <c r="Y76" s="250" t="n"/>
      <c r="Z76" s="231" t="n"/>
      <c r="AA76" s="250" t="n"/>
      <c r="AB76" s="231" t="n"/>
      <c r="AC76" s="250" t="n"/>
      <c r="AD76" s="231" t="n"/>
      <c r="AE76" s="250" t="n"/>
      <c r="AF76" s="231" t="n"/>
      <c r="AG76" s="250" t="n"/>
      <c r="AH76" s="231" t="n"/>
      <c r="AI76" s="362">
        <f>X76*SUM(Y76:AH76)</f>
        <v/>
      </c>
      <c r="AJ76" s="185">
        <f>IF(SUM(Y76:AH76)&gt;0,"Yes","No")</f>
        <v/>
      </c>
      <c r="AL76" s="387" t="n">
        <v>1</v>
      </c>
      <c r="AM76" s="388">
        <f>AL76*SUM(Y76:AH76)</f>
        <v/>
      </c>
    </row>
    <row r="77" ht="91" customHeight="1">
      <c r="B77" s="542" t="n"/>
      <c r="C77" s="543" t="inlineStr">
        <is>
          <t>OTIUM PU: THE WHOLE RANGE</t>
        </is>
      </c>
      <c r="D77" s="236" t="inlineStr">
        <is>
          <t>V-O-PU</t>
        </is>
      </c>
      <c r="E77" s="498" t="inlineStr">
        <is>
          <t>all tex.</t>
        </is>
      </c>
      <c r="F77" s="499" t="n">
        <v>61.1</v>
      </c>
      <c r="G77" s="478">
        <f>SUM(Y77:AH77)*F77</f>
        <v/>
      </c>
      <c r="H77" s="479">
        <f>Y77*W77</f>
        <v/>
      </c>
      <c r="I77" s="479">
        <f>Z77*W77</f>
        <v/>
      </c>
      <c r="J77" s="479">
        <f>AA77*W77</f>
        <v/>
      </c>
      <c r="K77" s="479">
        <f>AB77*W77</f>
        <v/>
      </c>
      <c r="L77" s="479">
        <f>AC77*W77</f>
        <v/>
      </c>
      <c r="M77" s="479">
        <f>AD77*W77</f>
        <v/>
      </c>
      <c r="N77" s="479">
        <f>AE77*W77</f>
        <v/>
      </c>
      <c r="O77" s="479">
        <f>AF77*W77</f>
        <v/>
      </c>
      <c r="P77" s="478">
        <f>AG77*W77</f>
        <v/>
      </c>
      <c r="Q77" s="478">
        <f>AH77*W77</f>
        <v/>
      </c>
      <c r="R77" s="500" t="n">
        <v>33</v>
      </c>
      <c r="S77" s="501" t="inlineStr">
        <is>
          <t>S-3XL</t>
        </is>
      </c>
      <c r="T77" s="502" t="n"/>
      <c r="U77" s="503" t="inlineStr">
        <is>
          <t>various</t>
        </is>
      </c>
      <c r="V77" s="504" t="inlineStr">
        <is>
          <t>bolt-on</t>
        </is>
      </c>
      <c r="W77" s="503" t="n">
        <v>117</v>
      </c>
      <c r="X77" s="672" t="n">
        <v>4983.809499999999</v>
      </c>
      <c r="Y77" s="196" t="n"/>
      <c r="Z77" s="197" t="n"/>
      <c r="AA77" s="196" t="n"/>
      <c r="AB77" s="197" t="n"/>
      <c r="AC77" s="196" t="n"/>
      <c r="AD77" s="197" t="n"/>
      <c r="AE77" s="196" t="n"/>
      <c r="AF77" s="197" t="n"/>
      <c r="AG77" s="196" t="n"/>
      <c r="AH77" s="197" t="n"/>
      <c r="AI77" s="198">
        <f>X77*SUM(Y77:AH77)</f>
        <v/>
      </c>
      <c r="AJ77" s="249">
        <f>IF(SUM(Y77:AH77)&gt;0,"Yes","No")</f>
        <v/>
      </c>
      <c r="AL77" s="390" t="n">
        <v>33</v>
      </c>
      <c r="AM77" s="391">
        <f>AL77*SUM(Y77:AH77)</f>
        <v/>
      </c>
    </row>
    <row r="78" ht="55" customFormat="1" customHeight="1" s="201">
      <c r="A78" s="18" t="n"/>
      <c r="B78" s="204" t="n"/>
      <c r="C78" s="91" t="n"/>
      <c r="D78" s="155" t="n"/>
      <c r="E78" s="506" t="n"/>
      <c r="F78" s="507" t="n"/>
      <c r="G78" s="485" t="n"/>
      <c r="H78" s="495" t="n"/>
      <c r="I78" s="495" t="n"/>
      <c r="J78" s="495" t="n"/>
      <c r="K78" s="495" t="n"/>
      <c r="L78" s="495" t="n"/>
      <c r="M78" s="495" t="n"/>
      <c r="N78" s="495" t="n"/>
      <c r="O78" s="495" t="n"/>
      <c r="P78" s="495" t="n"/>
      <c r="Q78" s="495" t="n"/>
      <c r="R78" s="495" t="n"/>
      <c r="S78" s="508" t="n"/>
      <c r="T78" s="508" t="n"/>
      <c r="U78" s="508" t="n"/>
      <c r="V78" s="508" t="n"/>
      <c r="W78" s="508" t="n"/>
      <c r="X78" s="509" t="inlineStr">
        <is>
          <t>LIMITLESS PU</t>
        </is>
      </c>
      <c r="Y78" s="633" t="n"/>
      <c r="Z78" s="634" t="n"/>
      <c r="AA78" s="634" t="n"/>
      <c r="AB78" s="634" t="n"/>
      <c r="AC78" s="634" t="n"/>
      <c r="AD78" s="634" t="n"/>
      <c r="AE78" s="634" t="n"/>
      <c r="AF78" s="634" t="n"/>
      <c r="AG78" s="634" t="n"/>
      <c r="AH78" s="634" t="n"/>
      <c r="AI78" s="188" t="n"/>
      <c r="AJ78" s="188" t="n"/>
      <c r="AL78" s="384" t="n"/>
      <c r="AM78" s="384" t="n"/>
    </row>
    <row r="79" ht="91" customFormat="1" customHeight="1" s="201">
      <c r="A79" s="18" t="n"/>
      <c r="B79" s="442" t="n"/>
      <c r="C79" s="205" t="n"/>
      <c r="D79" s="213" t="inlineStr">
        <is>
          <t>V-L1-PU-DT</t>
        </is>
      </c>
      <c r="E79" s="510" t="inlineStr">
        <is>
          <t>Dual Tex.</t>
        </is>
      </c>
      <c r="F79" s="511" t="n">
        <v>0.5</v>
      </c>
      <c r="G79" s="478">
        <f>SUM(Y79:AH79)*F79</f>
        <v/>
      </c>
      <c r="H79" s="478">
        <f>Y79*W79</f>
        <v/>
      </c>
      <c r="I79" s="478">
        <f>Z79*W79</f>
        <v/>
      </c>
      <c r="J79" s="478">
        <f>AA79*W79</f>
        <v/>
      </c>
      <c r="K79" s="478">
        <f>AB79*W79</f>
        <v/>
      </c>
      <c r="L79" s="478">
        <f>AC79*W79</f>
        <v/>
      </c>
      <c r="M79" s="478">
        <f>AD79*W79</f>
        <v/>
      </c>
      <c r="N79" s="478">
        <f>AE79*W79</f>
        <v/>
      </c>
      <c r="O79" s="478">
        <f>AF79*W79</f>
        <v/>
      </c>
      <c r="P79" s="478">
        <f>AG79*W79</f>
        <v/>
      </c>
      <c r="Q79" s="478">
        <f>AH79*W79</f>
        <v/>
      </c>
      <c r="R79" s="478" t="n">
        <v>1</v>
      </c>
      <c r="S79" s="512" t="inlineStr">
        <is>
          <t>S-L</t>
        </is>
      </c>
      <c r="T79" s="512" t="inlineStr">
        <is>
          <t>14x8,5x2 cm, 7x4,5x2 cm, 10x6x2,5 cm, 7x4,5x1,5 cm, 5x2,5x1 cm, 7x4x2 cm, 10x5,5x3 cm, 8,5x5x1,5 cm, 
7x3,5x2 cm, 12,5x7,5x2 cm, 5,5x3x2 cm, 10x6,5x2 cm, 12,5x8x2,5 cm, 7x3,5x2,5 cm, 6,25x4x2 cm</t>
        </is>
      </c>
      <c r="U79" s="512" t="inlineStr">
        <is>
          <t>foothold</t>
        </is>
      </c>
      <c r="V79" s="512" t="inlineStr">
        <is>
          <t>screw-on</t>
        </is>
      </c>
      <c r="W79" s="513" t="n">
        <v>15</v>
      </c>
      <c r="X79" s="673" t="n">
        <v>86.52</v>
      </c>
      <c r="Y79" s="162" t="n"/>
      <c r="Z79" s="161" t="n"/>
      <c r="AA79" s="162" t="n"/>
      <c r="AB79" s="161" t="n"/>
      <c r="AC79" s="162" t="n"/>
      <c r="AD79" s="161" t="n"/>
      <c r="AE79" s="162" t="n"/>
      <c r="AF79" s="163" t="n"/>
      <c r="AG79" s="163" t="n"/>
      <c r="AH79" s="163" t="n"/>
      <c r="AI79" s="189">
        <f>X79*SUM(Y79:AH79)</f>
        <v/>
      </c>
      <c r="AJ79" s="189">
        <f>IF(SUM(Y79:AH79)&gt;0,"Yes","No")</f>
        <v/>
      </c>
      <c r="AL79" s="385" t="n">
        <v>1</v>
      </c>
      <c r="AM79" s="386">
        <f>AL79*SUM(Y79:AH79)</f>
        <v/>
      </c>
    </row>
    <row r="80" ht="91" customFormat="1" customHeight="1" s="201">
      <c r="A80" s="18" t="n"/>
      <c r="B80" s="206" t="n"/>
      <c r="C80" s="207" t="n"/>
      <c r="D80" s="214" t="inlineStr">
        <is>
          <t>V-L2-PU-DT</t>
        </is>
      </c>
      <c r="E80" s="515" t="inlineStr">
        <is>
          <t>Dual Tex.</t>
        </is>
      </c>
      <c r="F80" s="516" t="n">
        <v>1.15</v>
      </c>
      <c r="G80" s="478">
        <f>SUM(Y80:AH80)*F80</f>
        <v/>
      </c>
      <c r="H80" s="495">
        <f>Y80*W80</f>
        <v/>
      </c>
      <c r="I80" s="495">
        <f>Z80*W80</f>
        <v/>
      </c>
      <c r="J80" s="495">
        <f>AA80*W80</f>
        <v/>
      </c>
      <c r="K80" s="495">
        <f>AB80*W80</f>
        <v/>
      </c>
      <c r="L80" s="495">
        <f>AC80*W80</f>
        <v/>
      </c>
      <c r="M80" s="495">
        <f>AD80*W80</f>
        <v/>
      </c>
      <c r="N80" s="495">
        <f>AE80*W80</f>
        <v/>
      </c>
      <c r="O80" s="495">
        <f>AF80*W80</f>
        <v/>
      </c>
      <c r="P80" s="478">
        <f>AG80*W80</f>
        <v/>
      </c>
      <c r="Q80" s="478">
        <f>AH80*W80</f>
        <v/>
      </c>
      <c r="R80" s="495" t="n">
        <v>1</v>
      </c>
      <c r="S80" s="517" t="inlineStr">
        <is>
          <t>M-XL</t>
        </is>
      </c>
      <c r="T80" s="517" t="inlineStr">
        <is>
          <t xml:space="preserve">11,5x6x2 cm, 19x10,5x2 cm, 17x10x2 cm, 20x11x2,5 cm, 23,5x11,5x3,5 cm, 
20x10,5x2,5 cm, 13x8x2 cm, 17,5x9x2 cm, 19x10x3,5 cm, 26,5x16x5,5 cm     </t>
        </is>
      </c>
      <c r="U80" s="517" t="inlineStr">
        <is>
          <t>foothold</t>
        </is>
      </c>
      <c r="V80" s="517" t="inlineStr">
        <is>
          <t>screw-on</t>
        </is>
      </c>
      <c r="W80" s="490" t="n">
        <v>10</v>
      </c>
      <c r="X80" s="674" t="n">
        <v>118.965</v>
      </c>
      <c r="Y80" s="170" t="n"/>
      <c r="Z80" s="169" t="n"/>
      <c r="AA80" s="170" t="n"/>
      <c r="AB80" s="169" t="n"/>
      <c r="AC80" s="170" t="n"/>
      <c r="AD80" s="169" t="n"/>
      <c r="AE80" s="170" t="n"/>
      <c r="AF80" s="171" t="n"/>
      <c r="AG80" s="171" t="n"/>
      <c r="AH80" s="169" t="n"/>
      <c r="AI80" s="190">
        <f>X80*SUM(Y80:AH80)</f>
        <v/>
      </c>
      <c r="AJ80" s="172">
        <f>IF(SUM(Y80:AH80)&gt;0,"Yes","No")</f>
        <v/>
      </c>
      <c r="AL80" s="387" t="n">
        <v>1</v>
      </c>
      <c r="AM80" s="388">
        <f>AL80*SUM(Y80:AH80)</f>
        <v/>
      </c>
    </row>
    <row r="81" ht="91" customFormat="1" customHeight="1" s="201">
      <c r="A81" s="18" t="n"/>
      <c r="B81" s="206" t="n"/>
      <c r="C81" s="207" t="n"/>
      <c r="D81" s="215" t="inlineStr">
        <is>
          <t>V-L6-PU-DT</t>
        </is>
      </c>
      <c r="E81" s="519" t="inlineStr">
        <is>
          <t>Dual Tex.</t>
        </is>
      </c>
      <c r="F81" s="516" t="n">
        <v>0.35</v>
      </c>
      <c r="G81" s="478">
        <f>SUM(Y81:AH81)*F81</f>
        <v/>
      </c>
      <c r="H81" s="495">
        <f>Y81*W81</f>
        <v/>
      </c>
      <c r="I81" s="495">
        <f>Z81*W81</f>
        <v/>
      </c>
      <c r="J81" s="495">
        <f>AA81*W81</f>
        <v/>
      </c>
      <c r="K81" s="495">
        <f>AB81*W81</f>
        <v/>
      </c>
      <c r="L81" s="495">
        <f>AC81*W81</f>
        <v/>
      </c>
      <c r="M81" s="495">
        <f>AD81*W81</f>
        <v/>
      </c>
      <c r="N81" s="495">
        <f>AE81*W81</f>
        <v/>
      </c>
      <c r="O81" s="495">
        <f>AF81*W81</f>
        <v/>
      </c>
      <c r="P81" s="478">
        <f>AG81*W81</f>
        <v/>
      </c>
      <c r="Q81" s="478">
        <f>AH81*W81</f>
        <v/>
      </c>
      <c r="R81" s="495" t="n">
        <v>1</v>
      </c>
      <c r="S81" s="520" t="inlineStr">
        <is>
          <t>S</t>
        </is>
      </c>
      <c r="T81" s="520" t="inlineStr">
        <is>
          <t>7,5x4,5x3 cm, 8x5x1,5 cm, 
7x4x1,5 cm, 7,5x5x2 cm, 
7x4x2 cm, 7,5x4,5x2,5 cm,
 8x5x2,5 cm, 8x6x2 cm, 8x5x2 cm</t>
        </is>
      </c>
      <c r="U81" s="520" t="inlineStr">
        <is>
          <t>foothold</t>
        </is>
      </c>
      <c r="V81" s="520" t="inlineStr">
        <is>
          <t>bolt-on</t>
        </is>
      </c>
      <c r="W81" s="487" t="n">
        <v>9</v>
      </c>
      <c r="X81" s="675" t="n">
        <v>81.1125</v>
      </c>
      <c r="Y81" s="176" t="n"/>
      <c r="Z81" s="175" t="n"/>
      <c r="AA81" s="176" t="n"/>
      <c r="AB81" s="175" t="n"/>
      <c r="AC81" s="176" t="n"/>
      <c r="AD81" s="175" t="n"/>
      <c r="AE81" s="176" t="n"/>
      <c r="AF81" s="177" t="n"/>
      <c r="AG81" s="177" t="n"/>
      <c r="AH81" s="175" t="n"/>
      <c r="AI81" s="191">
        <f>X81*SUM(Y81:AH81)</f>
        <v/>
      </c>
      <c r="AJ81" s="178">
        <f>IF(SUM(Y81:AH81)&gt;0,"Yes","No")</f>
        <v/>
      </c>
      <c r="AL81" s="387" t="n">
        <v>1</v>
      </c>
      <c r="AM81" s="388">
        <f>AL81*SUM(Y81:AH81)</f>
        <v/>
      </c>
    </row>
    <row r="82" ht="91" customFormat="1" customHeight="1" s="201">
      <c r="A82" s="18" t="n"/>
      <c r="B82" s="206" t="n"/>
      <c r="C82" s="207" t="n"/>
      <c r="D82" s="214" t="inlineStr">
        <is>
          <t>V-L9-PU-DT</t>
        </is>
      </c>
      <c r="E82" s="515" t="inlineStr">
        <is>
          <t>Dual Tex.</t>
        </is>
      </c>
      <c r="F82" s="516" t="n">
        <v>0.75</v>
      </c>
      <c r="G82" s="478">
        <f>SUM(Y82:AH82)*F82</f>
        <v/>
      </c>
      <c r="H82" s="495">
        <f>Y82*W82</f>
        <v/>
      </c>
      <c r="I82" s="495">
        <f>Z82*W82</f>
        <v/>
      </c>
      <c r="J82" s="495">
        <f>AA82*W82</f>
        <v/>
      </c>
      <c r="K82" s="495">
        <f>AB82*W82</f>
        <v/>
      </c>
      <c r="L82" s="495">
        <f>AC82*W82</f>
        <v/>
      </c>
      <c r="M82" s="495">
        <f>AD82*W82</f>
        <v/>
      </c>
      <c r="N82" s="495">
        <f>AE82*W82</f>
        <v/>
      </c>
      <c r="O82" s="495">
        <f>AF82*W82</f>
        <v/>
      </c>
      <c r="P82" s="478">
        <f>AG82*W82</f>
        <v/>
      </c>
      <c r="Q82" s="478">
        <f>AH82*W82</f>
        <v/>
      </c>
      <c r="R82" s="495" t="n">
        <v>1</v>
      </c>
      <c r="S82" s="517" t="inlineStr">
        <is>
          <t>S-M</t>
        </is>
      </c>
      <c r="T82" s="517" t="inlineStr">
        <is>
          <t>8x4,5x2,5 cm, 12,5x5,5x3 cm, 12x6x4 cm, 10,5x4x2,5 cm, 13x5x3,5 cm, 10x4,5x2,5 cm, 14x7x3,5 cm, 9x5x2 cm, 9x4,5x2,5 cm, 12x8x4 cm</t>
        </is>
      </c>
      <c r="U82" s="517" t="inlineStr">
        <is>
          <t>crimp</t>
        </is>
      </c>
      <c r="V82" s="517" t="inlineStr">
        <is>
          <t>screw-on</t>
        </is>
      </c>
      <c r="W82" s="490" t="n">
        <v>10</v>
      </c>
      <c r="X82" s="674" t="n">
        <v>91.92750000000001</v>
      </c>
      <c r="Y82" s="170" t="n"/>
      <c r="Z82" s="169" t="n"/>
      <c r="AA82" s="170" t="n"/>
      <c r="AB82" s="169" t="n"/>
      <c r="AC82" s="170" t="n"/>
      <c r="AD82" s="169" t="n"/>
      <c r="AE82" s="170" t="n"/>
      <c r="AF82" s="171" t="n"/>
      <c r="AG82" s="171" t="n"/>
      <c r="AH82" s="169" t="n"/>
      <c r="AI82" s="190">
        <f>X82*SUM(Y82:AH82)</f>
        <v/>
      </c>
      <c r="AJ82" s="172">
        <f>IF(SUM(Y82:AH82)&gt;0,"Yes","No")</f>
        <v/>
      </c>
      <c r="AL82" s="387" t="n">
        <v>1</v>
      </c>
      <c r="AM82" s="388">
        <f>AL82*SUM(Y82:AH82)</f>
        <v/>
      </c>
    </row>
    <row r="83" ht="91" customFormat="1" customHeight="1" s="201">
      <c r="A83" s="18" t="n"/>
      <c r="B83" s="206" t="n"/>
      <c r="C83" s="207" t="n"/>
      <c r="D83" s="215" t="inlineStr">
        <is>
          <t>V-L12-PU-DT</t>
        </is>
      </c>
      <c r="E83" s="519" t="inlineStr">
        <is>
          <t>Dual Tex.</t>
        </is>
      </c>
      <c r="F83" s="516" t="n">
        <v>0.55</v>
      </c>
      <c r="G83" s="478">
        <f>SUM(Y83:AH83)*F83</f>
        <v/>
      </c>
      <c r="H83" s="495">
        <f>Y83*W83</f>
        <v/>
      </c>
      <c r="I83" s="495">
        <f>Z83*W83</f>
        <v/>
      </c>
      <c r="J83" s="495">
        <f>AA83*W83</f>
        <v/>
      </c>
      <c r="K83" s="495">
        <f>AB83*W83</f>
        <v/>
      </c>
      <c r="L83" s="495">
        <f>AC83*W83</f>
        <v/>
      </c>
      <c r="M83" s="495">
        <f>AD83*W83</f>
        <v/>
      </c>
      <c r="N83" s="495">
        <f>AE83*W83</f>
        <v/>
      </c>
      <c r="O83" s="495">
        <f>AF83*W83</f>
        <v/>
      </c>
      <c r="P83" s="478">
        <f>AG83*W83</f>
        <v/>
      </c>
      <c r="Q83" s="478">
        <f>AH83*W83</f>
        <v/>
      </c>
      <c r="R83" s="495" t="n">
        <v>1</v>
      </c>
      <c r="S83" s="520" t="inlineStr">
        <is>
          <t>M-L</t>
        </is>
      </c>
      <c r="T83" s="520" t="inlineStr">
        <is>
          <t>12x7,5x1,5 cm, 15x7,5x2 cm,
 20x8x1,5 cm, 11,5x6,5x1,5 cm, 
13,5x6,5x1,5 cm, 20,5x9x2 cm</t>
        </is>
      </c>
      <c r="U83" s="520" t="inlineStr">
        <is>
          <t>crimp</t>
        </is>
      </c>
      <c r="V83" s="520" t="inlineStr">
        <is>
          <t>screw-on</t>
        </is>
      </c>
      <c r="W83" s="487" t="n">
        <v>6</v>
      </c>
      <c r="X83" s="675" t="n">
        <v>81.1125</v>
      </c>
      <c r="Y83" s="176" t="n"/>
      <c r="Z83" s="175" t="n"/>
      <c r="AA83" s="176" t="n"/>
      <c r="AB83" s="175" t="n"/>
      <c r="AC83" s="176" t="n"/>
      <c r="AD83" s="175" t="n"/>
      <c r="AE83" s="176" t="n"/>
      <c r="AF83" s="177" t="n"/>
      <c r="AG83" s="177" t="n"/>
      <c r="AH83" s="175" t="n"/>
      <c r="AI83" s="191">
        <f>X83*SUM(Y83:AH83)</f>
        <v/>
      </c>
      <c r="AJ83" s="178">
        <f>IF(SUM(Y83:AH83)&gt;0,"Yes","No")</f>
        <v/>
      </c>
      <c r="AL83" s="387" t="n">
        <v>1</v>
      </c>
      <c r="AM83" s="388">
        <f>AL83*SUM(Y83:AH83)</f>
        <v/>
      </c>
    </row>
    <row r="84" ht="91" customFormat="1" customHeight="1" s="201">
      <c r="A84" s="18" t="n"/>
      <c r="B84" s="206" t="n"/>
      <c r="C84" s="207" t="n"/>
      <c r="D84" s="216" t="inlineStr">
        <is>
          <t>V-L13-PU-DT</t>
        </is>
      </c>
      <c r="E84" s="515" t="inlineStr">
        <is>
          <t>Dual Tex.</t>
        </is>
      </c>
      <c r="F84" s="516" t="n">
        <v>0.7</v>
      </c>
      <c r="G84" s="478">
        <f>SUM(Y84:AH84)*F84</f>
        <v/>
      </c>
      <c r="H84" s="495">
        <f>Y84*W84</f>
        <v/>
      </c>
      <c r="I84" s="495">
        <f>Z84*W84</f>
        <v/>
      </c>
      <c r="J84" s="495">
        <f>AA84*W84</f>
        <v/>
      </c>
      <c r="K84" s="495">
        <f>AB84*W84</f>
        <v/>
      </c>
      <c r="L84" s="495">
        <f>AC84*W84</f>
        <v/>
      </c>
      <c r="M84" s="495">
        <f>AD84*W84</f>
        <v/>
      </c>
      <c r="N84" s="495">
        <f>AE84*W84</f>
        <v/>
      </c>
      <c r="O84" s="495">
        <f>AF84*W84</f>
        <v/>
      </c>
      <c r="P84" s="478">
        <f>AG84*W84</f>
        <v/>
      </c>
      <c r="Q84" s="478">
        <f>AH84*W84</f>
        <v/>
      </c>
      <c r="R84" s="495" t="n">
        <v>1</v>
      </c>
      <c r="S84" s="517" t="inlineStr">
        <is>
          <t>XL</t>
        </is>
      </c>
      <c r="T84" s="517" t="inlineStr">
        <is>
          <t>33x11,5x2 cm, 33x10,5x1,5 cm, 
31x10,5x1,5 cm, 24,5x10x2 cm</t>
        </is>
      </c>
      <c r="U84" s="517" t="inlineStr">
        <is>
          <t>crimp</t>
        </is>
      </c>
      <c r="V84" s="517" t="inlineStr">
        <is>
          <t>screw-on</t>
        </is>
      </c>
      <c r="W84" s="490" t="n">
        <v>4</v>
      </c>
      <c r="X84" s="674" t="n">
        <v>91.92750000000001</v>
      </c>
      <c r="Y84" s="170" t="n"/>
      <c r="Z84" s="169" t="n"/>
      <c r="AA84" s="170" t="n"/>
      <c r="AB84" s="169" t="n"/>
      <c r="AC84" s="170" t="n"/>
      <c r="AD84" s="169" t="n"/>
      <c r="AE84" s="170" t="n"/>
      <c r="AF84" s="171" t="n"/>
      <c r="AG84" s="171" t="n"/>
      <c r="AH84" s="169" t="n"/>
      <c r="AI84" s="190">
        <f>X84*SUM(Y84:AH84)</f>
        <v/>
      </c>
      <c r="AJ84" s="172">
        <f>IF(SUM(Y84:AH84)&gt;0,"Yes","No")</f>
        <v/>
      </c>
      <c r="AL84" s="387" t="n">
        <v>1</v>
      </c>
      <c r="AM84" s="388">
        <f>AL84*SUM(Y84:AH84)</f>
        <v/>
      </c>
    </row>
    <row r="85" ht="91" customFormat="1" customHeight="1" s="201">
      <c r="A85" s="18" t="n"/>
      <c r="B85" s="206" t="n"/>
      <c r="C85" s="207" t="n"/>
      <c r="D85" s="215" t="inlineStr">
        <is>
          <t>V-L15-PU-DT</t>
        </is>
      </c>
      <c r="E85" s="519" t="inlineStr">
        <is>
          <t>Dual Tex.</t>
        </is>
      </c>
      <c r="F85" s="516" t="n">
        <v>1</v>
      </c>
      <c r="G85" s="478">
        <f>SUM(Y85:AH85)*F85</f>
        <v/>
      </c>
      <c r="H85" s="495">
        <f>Y85*W85</f>
        <v/>
      </c>
      <c r="I85" s="495">
        <f>Z85*W85</f>
        <v/>
      </c>
      <c r="J85" s="495">
        <f>AA85*W85</f>
        <v/>
      </c>
      <c r="K85" s="495">
        <f>AB85*W85</f>
        <v/>
      </c>
      <c r="L85" s="495">
        <f>AC85*W85</f>
        <v/>
      </c>
      <c r="M85" s="495">
        <f>AD85*W85</f>
        <v/>
      </c>
      <c r="N85" s="495">
        <f>AE85*W85</f>
        <v/>
      </c>
      <c r="O85" s="495">
        <f>AF85*W85</f>
        <v/>
      </c>
      <c r="P85" s="478">
        <f>AG85*W85</f>
        <v/>
      </c>
      <c r="Q85" s="478">
        <f>AH85*W85</f>
        <v/>
      </c>
      <c r="R85" s="495" t="n">
        <v>1</v>
      </c>
      <c r="S85" s="520" t="inlineStr">
        <is>
          <t>XL</t>
        </is>
      </c>
      <c r="T85" s="520" t="inlineStr">
        <is>
          <t>25,5x12x2 cm, 
23,5x12x2 cm, 
21,5x11,5x2 cm, 
21,5x12x2 cm</t>
        </is>
      </c>
      <c r="U85" s="520" t="inlineStr">
        <is>
          <t>crimp</t>
        </is>
      </c>
      <c r="V85" s="520" t="inlineStr">
        <is>
          <t>bolt-on</t>
        </is>
      </c>
      <c r="W85" s="487" t="n">
        <v>4</v>
      </c>
      <c r="X85" s="675" t="n">
        <v>102.7425</v>
      </c>
      <c r="Y85" s="176" t="n"/>
      <c r="Z85" s="175" t="n"/>
      <c r="AA85" s="176" t="n"/>
      <c r="AB85" s="175" t="n"/>
      <c r="AC85" s="176" t="n"/>
      <c r="AD85" s="175" t="n"/>
      <c r="AE85" s="176" t="n"/>
      <c r="AF85" s="177" t="n"/>
      <c r="AG85" s="177" t="n"/>
      <c r="AH85" s="175" t="n"/>
      <c r="AI85" s="191">
        <f>X85*SUM(Y85:AH85)</f>
        <v/>
      </c>
      <c r="AJ85" s="178">
        <f>IF(SUM(Y85:AH85)&gt;0,"Yes","No")</f>
        <v/>
      </c>
      <c r="AL85" s="387" t="n">
        <v>1</v>
      </c>
      <c r="AM85" s="388">
        <f>AL85*SUM(Y85:AH85)</f>
        <v/>
      </c>
    </row>
    <row r="86" ht="91" customFormat="1" customHeight="1" s="201">
      <c r="A86" s="18" t="n"/>
      <c r="B86" s="206" t="n"/>
      <c r="C86" s="207" t="n"/>
      <c r="D86" s="216" t="inlineStr">
        <is>
          <t>V-L16-PU-DT</t>
        </is>
      </c>
      <c r="E86" s="515" t="inlineStr">
        <is>
          <t>Dual Tex.</t>
        </is>
      </c>
      <c r="F86" s="516" t="n">
        <v>1.5</v>
      </c>
      <c r="G86" s="478">
        <f>SUM(Y86:AH86)*F86</f>
        <v/>
      </c>
      <c r="H86" s="495">
        <f>Y86*W86</f>
        <v/>
      </c>
      <c r="I86" s="495">
        <f>Z86*W86</f>
        <v/>
      </c>
      <c r="J86" s="495">
        <f>AA86*W86</f>
        <v/>
      </c>
      <c r="K86" s="495">
        <f>AB86*W86</f>
        <v/>
      </c>
      <c r="L86" s="495">
        <f>AC86*W86</f>
        <v/>
      </c>
      <c r="M86" s="495">
        <f>AD86*W86</f>
        <v/>
      </c>
      <c r="N86" s="495">
        <f>AE86*W86</f>
        <v/>
      </c>
      <c r="O86" s="495">
        <f>AF86*W86</f>
        <v/>
      </c>
      <c r="P86" s="478">
        <f>AG86*W86</f>
        <v/>
      </c>
      <c r="Q86" s="478">
        <f>AH86*W86</f>
        <v/>
      </c>
      <c r="R86" s="495" t="n">
        <v>1</v>
      </c>
      <c r="S86" s="517" t="inlineStr">
        <is>
          <t>L-XL</t>
        </is>
      </c>
      <c r="T86" s="517" t="inlineStr">
        <is>
          <t>29x18x4,5 cm,
 31x20x3,5 cm,
 28,5x20x4 cm</t>
        </is>
      </c>
      <c r="U86" s="517" t="inlineStr">
        <is>
          <t>crimp</t>
        </is>
      </c>
      <c r="V86" s="517" t="inlineStr">
        <is>
          <t>bolt-on</t>
        </is>
      </c>
      <c r="W86" s="490" t="n">
        <v>3</v>
      </c>
      <c r="X86" s="674" t="n">
        <v>118.965</v>
      </c>
      <c r="Y86" s="170" t="n"/>
      <c r="Z86" s="169" t="n"/>
      <c r="AA86" s="170" t="n"/>
      <c r="AB86" s="169" t="n"/>
      <c r="AC86" s="170" t="n"/>
      <c r="AD86" s="169" t="n"/>
      <c r="AE86" s="170" t="n"/>
      <c r="AF86" s="171" t="n"/>
      <c r="AG86" s="171" t="n"/>
      <c r="AH86" s="169" t="n"/>
      <c r="AI86" s="190">
        <f>X86*SUM(Y86:AH86)</f>
        <v/>
      </c>
      <c r="AJ86" s="172">
        <f>IF(SUM(Y86:AH86)&gt;0,"Yes","No")</f>
        <v/>
      </c>
      <c r="AL86" s="387" t="n">
        <v>1</v>
      </c>
      <c r="AM86" s="388">
        <f>AL86*SUM(Y86:AH86)</f>
        <v/>
      </c>
    </row>
    <row r="87" ht="91" customFormat="1" customHeight="1" s="201">
      <c r="A87" s="18" t="n"/>
      <c r="B87" s="206" t="n"/>
      <c r="C87" s="207" t="n"/>
      <c r="D87" s="215" t="inlineStr">
        <is>
          <t>V-L18-PU-DT</t>
        </is>
      </c>
      <c r="E87" s="519" t="inlineStr">
        <is>
          <t>Dual Tex.</t>
        </is>
      </c>
      <c r="F87" s="516" t="n">
        <v>1.25</v>
      </c>
      <c r="G87" s="478">
        <f>SUM(Y87:AH87)*F87</f>
        <v/>
      </c>
      <c r="H87" s="495">
        <f>Y87*W87</f>
        <v/>
      </c>
      <c r="I87" s="495">
        <f>Z87*W87</f>
        <v/>
      </c>
      <c r="J87" s="495">
        <f>AA87*W87</f>
        <v/>
      </c>
      <c r="K87" s="495">
        <f>AB87*W87</f>
        <v/>
      </c>
      <c r="L87" s="495">
        <f>AC87*W87</f>
        <v/>
      </c>
      <c r="M87" s="495">
        <f>AD87*W87</f>
        <v/>
      </c>
      <c r="N87" s="495">
        <f>AE87*W87</f>
        <v/>
      </c>
      <c r="O87" s="495">
        <f>AF87*W87</f>
        <v/>
      </c>
      <c r="P87" s="478">
        <f>AG87*W87</f>
        <v/>
      </c>
      <c r="Q87" s="478">
        <f>AH87*W87</f>
        <v/>
      </c>
      <c r="R87" s="495" t="n">
        <v>1</v>
      </c>
      <c r="S87" s="520" t="inlineStr">
        <is>
          <t>2XL</t>
        </is>
      </c>
      <c r="T87" s="520" t="inlineStr">
        <is>
          <t>44x26,5x7 cm</t>
        </is>
      </c>
      <c r="U87" s="520" t="inlineStr">
        <is>
          <t>edge</t>
        </is>
      </c>
      <c r="V87" s="520" t="inlineStr">
        <is>
          <t>bolt-on</t>
        </is>
      </c>
      <c r="W87" s="487" t="n">
        <v>1</v>
      </c>
      <c r="X87" s="675" t="n">
        <v>118.965</v>
      </c>
      <c r="Y87" s="176" t="n"/>
      <c r="Z87" s="175" t="n"/>
      <c r="AA87" s="176" t="n"/>
      <c r="AB87" s="175" t="n"/>
      <c r="AC87" s="176" t="n"/>
      <c r="AD87" s="175" t="n"/>
      <c r="AE87" s="176" t="n"/>
      <c r="AF87" s="177" t="n"/>
      <c r="AG87" s="177" t="n"/>
      <c r="AH87" s="175" t="n"/>
      <c r="AI87" s="191">
        <f>X87*SUM(Y87:AH87)</f>
        <v/>
      </c>
      <c r="AJ87" s="178">
        <f>IF(SUM(Y87:AH87)&gt;0,"Yes","No")</f>
        <v/>
      </c>
      <c r="AL87" s="387" t="n">
        <v>1</v>
      </c>
      <c r="AM87" s="388">
        <f>AL87*SUM(Y87:AH87)</f>
        <v/>
      </c>
    </row>
    <row r="88" ht="91" customFormat="1" customHeight="1" s="201">
      <c r="A88" s="18" t="n"/>
      <c r="B88" s="206" t="n"/>
      <c r="C88" s="207" t="n"/>
      <c r="D88" s="216" t="inlineStr">
        <is>
          <t>V-L19-PU-DT</t>
        </is>
      </c>
      <c r="E88" s="515" t="inlineStr">
        <is>
          <t>Dual Tex.</t>
        </is>
      </c>
      <c r="F88" s="516" t="n">
        <v>1.5</v>
      </c>
      <c r="G88" s="478">
        <f>SUM(Y88:AH88)*F88</f>
        <v/>
      </c>
      <c r="H88" s="495">
        <f>Y88*W88</f>
        <v/>
      </c>
      <c r="I88" s="495">
        <f>Z88*W88</f>
        <v/>
      </c>
      <c r="J88" s="495">
        <f>AA88*W88</f>
        <v/>
      </c>
      <c r="K88" s="495">
        <f>AB88*W88</f>
        <v/>
      </c>
      <c r="L88" s="495">
        <f>AC88*W88</f>
        <v/>
      </c>
      <c r="M88" s="495">
        <f>AD88*W88</f>
        <v/>
      </c>
      <c r="N88" s="495">
        <f>AE88*W88</f>
        <v/>
      </c>
      <c r="O88" s="495">
        <f>AF88*W88</f>
        <v/>
      </c>
      <c r="P88" s="478">
        <f>AG88*W88</f>
        <v/>
      </c>
      <c r="Q88" s="478">
        <f>AH88*W88</f>
        <v/>
      </c>
      <c r="R88" s="495" t="n">
        <v>1</v>
      </c>
      <c r="S88" s="517" t="inlineStr">
        <is>
          <t>L-XL</t>
        </is>
      </c>
      <c r="T88" s="517" t="inlineStr">
        <is>
          <t>23x16x3,5 cm, 
21,5x14,5x4 cm, 30x19,5x4,5 cm, 
18,5x11,5x3 cm, 29,5x17,5x3,5 cm, 18x10,5x3,5 cm</t>
        </is>
      </c>
      <c r="U88" s="517" t="inlineStr">
        <is>
          <t>incut</t>
        </is>
      </c>
      <c r="V88" s="517" t="inlineStr">
        <is>
          <t>bolt-on</t>
        </is>
      </c>
      <c r="W88" s="490" t="n">
        <v>6</v>
      </c>
      <c r="X88" s="674" t="n">
        <v>129.78</v>
      </c>
      <c r="Y88" s="170" t="n"/>
      <c r="Z88" s="169" t="n"/>
      <c r="AA88" s="170" t="n"/>
      <c r="AB88" s="169" t="n"/>
      <c r="AC88" s="170" t="n"/>
      <c r="AD88" s="169" t="n"/>
      <c r="AE88" s="170" t="n"/>
      <c r="AF88" s="192" t="n"/>
      <c r="AG88" s="192" t="n"/>
      <c r="AH88" s="231" t="n"/>
      <c r="AI88" s="190">
        <f>X88*SUM(Y88:AH88)</f>
        <v/>
      </c>
      <c r="AJ88" s="172">
        <f>IF(SUM(Y88:AH88)&gt;0,"Yes","No")</f>
        <v/>
      </c>
      <c r="AL88" s="387" t="n">
        <v>1</v>
      </c>
      <c r="AM88" s="388">
        <f>AL88*SUM(Y88:AH88)</f>
        <v/>
      </c>
    </row>
    <row r="89" ht="91" customFormat="1" customHeight="1" s="201">
      <c r="A89" s="18" t="n"/>
      <c r="B89" s="206" t="n"/>
      <c r="C89" s="207" t="n"/>
      <c r="D89" s="215" t="inlineStr">
        <is>
          <t>V-L21-PU-DT</t>
        </is>
      </c>
      <c r="E89" s="519" t="inlineStr">
        <is>
          <t>Dual Tex.</t>
        </is>
      </c>
      <c r="F89" s="516" t="n">
        <v>1.05</v>
      </c>
      <c r="G89" s="478">
        <f>SUM(Y89:AH89)*F89</f>
        <v/>
      </c>
      <c r="H89" s="495">
        <f>Y89*W89</f>
        <v/>
      </c>
      <c r="I89" s="495">
        <f>Z89*W89</f>
        <v/>
      </c>
      <c r="J89" s="495">
        <f>AA89*W89</f>
        <v/>
      </c>
      <c r="K89" s="495">
        <f>AB89*W89</f>
        <v/>
      </c>
      <c r="L89" s="495">
        <f>AC89*W89</f>
        <v/>
      </c>
      <c r="M89" s="495">
        <f>AD89*W89</f>
        <v/>
      </c>
      <c r="N89" s="495">
        <f>AE89*W89</f>
        <v/>
      </c>
      <c r="O89" s="495">
        <f>AF89*W89</f>
        <v/>
      </c>
      <c r="P89" s="478">
        <f>AG89*W89</f>
        <v/>
      </c>
      <c r="Q89" s="478">
        <f>AH89*W89</f>
        <v/>
      </c>
      <c r="R89" s="495" t="n">
        <v>1</v>
      </c>
      <c r="S89" s="520" t="inlineStr">
        <is>
          <t>M-XL</t>
        </is>
      </c>
      <c r="T89" s="520" t="inlineStr">
        <is>
          <t>30,5x20x6 cm, 
20x12x6 cm, 
13x8x2 cm</t>
        </is>
      </c>
      <c r="U89" s="520" t="inlineStr">
        <is>
          <t>jug</t>
        </is>
      </c>
      <c r="V89" s="520" t="inlineStr">
        <is>
          <t>bolt-on</t>
        </is>
      </c>
      <c r="W89" s="487" t="n">
        <v>3</v>
      </c>
      <c r="X89" s="675" t="n">
        <v>102.7425</v>
      </c>
      <c r="Y89" s="176" t="n"/>
      <c r="Z89" s="175" t="n"/>
      <c r="AA89" s="176" t="n"/>
      <c r="AB89" s="175" t="n"/>
      <c r="AC89" s="176" t="n"/>
      <c r="AD89" s="175" t="n"/>
      <c r="AE89" s="176" t="n"/>
      <c r="AF89" s="177" t="n"/>
      <c r="AG89" s="177" t="n"/>
      <c r="AH89" s="175" t="n"/>
      <c r="AI89" s="191">
        <f>X89*SUM(Y89:AH89)</f>
        <v/>
      </c>
      <c r="AJ89" s="178">
        <f>IF(SUM(Y89:AH89)&gt;0,"Yes","No")</f>
        <v/>
      </c>
      <c r="AL89" s="387" t="n">
        <v>1</v>
      </c>
      <c r="AM89" s="388">
        <f>AL89*SUM(Y89:AH89)</f>
        <v/>
      </c>
    </row>
    <row r="90" ht="91" customFormat="1" customHeight="1" s="201">
      <c r="A90" s="18" t="n"/>
      <c r="B90" s="206" t="n"/>
      <c r="C90" s="207" t="n"/>
      <c r="D90" s="216" t="inlineStr">
        <is>
          <t>V-L22-PU-DT</t>
        </is>
      </c>
      <c r="E90" s="515" t="inlineStr">
        <is>
          <t>Dual Tex.</t>
        </is>
      </c>
      <c r="F90" s="516" t="n">
        <v>1.15</v>
      </c>
      <c r="G90" s="478">
        <f>SUM(Y90:AH90)*F90</f>
        <v/>
      </c>
      <c r="H90" s="495">
        <f>Y90*W90</f>
        <v/>
      </c>
      <c r="I90" s="495">
        <f>Z90*W90</f>
        <v/>
      </c>
      <c r="J90" s="495">
        <f>AA90*W90</f>
        <v/>
      </c>
      <c r="K90" s="495">
        <f>AB90*W90</f>
        <v/>
      </c>
      <c r="L90" s="495">
        <f>AC90*W90</f>
        <v/>
      </c>
      <c r="M90" s="495">
        <f>AD90*W90</f>
        <v/>
      </c>
      <c r="N90" s="495">
        <f>AE90*W90</f>
        <v/>
      </c>
      <c r="O90" s="495">
        <f>AF90*W90</f>
        <v/>
      </c>
      <c r="P90" s="478">
        <f>AG90*W90</f>
        <v/>
      </c>
      <c r="Q90" s="478">
        <f>AH90*W90</f>
        <v/>
      </c>
      <c r="R90" s="495" t="n">
        <v>1</v>
      </c>
      <c r="S90" s="517" t="inlineStr">
        <is>
          <t>XL</t>
        </is>
      </c>
      <c r="T90" s="517" t="inlineStr">
        <is>
          <t>27x15x7,5 cm,
 30x19x9,5 cm</t>
        </is>
      </c>
      <c r="U90" s="517" t="inlineStr">
        <is>
          <t>jug</t>
        </is>
      </c>
      <c r="V90" s="517" t="inlineStr">
        <is>
          <t>bolt-on</t>
        </is>
      </c>
      <c r="W90" s="490" t="n">
        <v>2</v>
      </c>
      <c r="X90" s="674" t="n">
        <v>113.5575</v>
      </c>
      <c r="Y90" s="170" t="n"/>
      <c r="Z90" s="169" t="n"/>
      <c r="AA90" s="170" t="n"/>
      <c r="AB90" s="169" t="n"/>
      <c r="AC90" s="170" t="n"/>
      <c r="AD90" s="169" t="n"/>
      <c r="AE90" s="170" t="n"/>
      <c r="AF90" s="171" t="n"/>
      <c r="AG90" s="171" t="n"/>
      <c r="AH90" s="169" t="n"/>
      <c r="AI90" s="190">
        <f>X90*SUM(Y90:AH90)</f>
        <v/>
      </c>
      <c r="AJ90" s="172">
        <f>IF(SUM(Y90:AH90)&gt;0,"Yes","No")</f>
        <v/>
      </c>
      <c r="AL90" s="387" t="n">
        <v>1</v>
      </c>
      <c r="AM90" s="388">
        <f>AL90*SUM(Y90:AH90)</f>
        <v/>
      </c>
    </row>
    <row r="91" ht="91" customFormat="1" customHeight="1" s="201">
      <c r="A91" s="18" t="n"/>
      <c r="B91" s="206" t="n"/>
      <c r="C91" s="207" t="n"/>
      <c r="D91" s="215" t="inlineStr">
        <is>
          <t>V-L23-PU-DT</t>
        </is>
      </c>
      <c r="E91" s="519" t="inlineStr">
        <is>
          <t>Dual Tex.</t>
        </is>
      </c>
      <c r="F91" s="516" t="n">
        <v>1.3</v>
      </c>
      <c r="G91" s="478">
        <f>SUM(Y91:AH91)*F91</f>
        <v/>
      </c>
      <c r="H91" s="495">
        <f>Y91*W91</f>
        <v/>
      </c>
      <c r="I91" s="495">
        <f>Z91*W91</f>
        <v/>
      </c>
      <c r="J91" s="495">
        <f>AA91*W91</f>
        <v/>
      </c>
      <c r="K91" s="495">
        <f>AB91*W91</f>
        <v/>
      </c>
      <c r="L91" s="495">
        <f>AC91*W91</f>
        <v/>
      </c>
      <c r="M91" s="495">
        <f>AD91*W91</f>
        <v/>
      </c>
      <c r="N91" s="495">
        <f>AE91*W91</f>
        <v/>
      </c>
      <c r="O91" s="495">
        <f>AF91*W91</f>
        <v/>
      </c>
      <c r="P91" s="478">
        <f>AG91*W91</f>
        <v/>
      </c>
      <c r="Q91" s="478">
        <f>AH91*W91</f>
        <v/>
      </c>
      <c r="R91" s="495" t="n">
        <v>1</v>
      </c>
      <c r="S91" s="520" t="inlineStr">
        <is>
          <t>L-XL</t>
        </is>
      </c>
      <c r="T91" s="520" t="inlineStr">
        <is>
          <t>34,5x23,5x9 cm,
 27x17x7 cm</t>
        </is>
      </c>
      <c r="U91" s="520" t="inlineStr">
        <is>
          <t>jug</t>
        </is>
      </c>
      <c r="V91" s="520" t="inlineStr">
        <is>
          <t>bolt-on</t>
        </is>
      </c>
      <c r="W91" s="487" t="n">
        <v>2</v>
      </c>
      <c r="X91" s="675" t="n">
        <v>113.5575</v>
      </c>
      <c r="Y91" s="176" t="n"/>
      <c r="Z91" s="175" t="n"/>
      <c r="AA91" s="176" t="n"/>
      <c r="AB91" s="175" t="n"/>
      <c r="AC91" s="176" t="n"/>
      <c r="AD91" s="175" t="n"/>
      <c r="AE91" s="176" t="n"/>
      <c r="AF91" s="177" t="n"/>
      <c r="AG91" s="177" t="n"/>
      <c r="AH91" s="175" t="n"/>
      <c r="AI91" s="191">
        <f>X91*SUM(Y91:AH91)</f>
        <v/>
      </c>
      <c r="AJ91" s="178">
        <f>IF(SUM(Y91:AH91)&gt;0,"Yes","No")</f>
        <v/>
      </c>
      <c r="AL91" s="387" t="n">
        <v>1</v>
      </c>
      <c r="AM91" s="388">
        <f>AL91*SUM(Y91:AH91)</f>
        <v/>
      </c>
    </row>
    <row r="92" ht="91" customFormat="1" customHeight="1" s="201">
      <c r="A92" s="18" t="n"/>
      <c r="B92" s="206" t="n"/>
      <c r="C92" s="207" t="n"/>
      <c r="D92" s="216" t="inlineStr">
        <is>
          <t>V-L26-PU-DT</t>
        </is>
      </c>
      <c r="E92" s="515" t="inlineStr">
        <is>
          <t>Dual Tex.</t>
        </is>
      </c>
      <c r="F92" s="516" t="n">
        <v>0.95</v>
      </c>
      <c r="G92" s="478">
        <f>SUM(Y92:AH92)*F92</f>
        <v/>
      </c>
      <c r="H92" s="495">
        <f>Y92*W92</f>
        <v/>
      </c>
      <c r="I92" s="495">
        <f>Z92*W92</f>
        <v/>
      </c>
      <c r="J92" s="495">
        <f>AA92*W92</f>
        <v/>
      </c>
      <c r="K92" s="495">
        <f>AB92*W92</f>
        <v/>
      </c>
      <c r="L92" s="495">
        <f>AC92*W92</f>
        <v/>
      </c>
      <c r="M92" s="495">
        <f>AD92*W92</f>
        <v/>
      </c>
      <c r="N92" s="495">
        <f>AE92*W92</f>
        <v/>
      </c>
      <c r="O92" s="495">
        <f>AF92*W92</f>
        <v/>
      </c>
      <c r="P92" s="478">
        <f>AG92*W92</f>
        <v/>
      </c>
      <c r="Q92" s="478">
        <f>AH92*W92</f>
        <v/>
      </c>
      <c r="R92" s="495" t="n">
        <v>1</v>
      </c>
      <c r="S92" s="517" t="inlineStr">
        <is>
          <t>L</t>
        </is>
      </c>
      <c r="T92" s="517" t="inlineStr">
        <is>
          <t>21x14x6 cm, 20,5x12x5 cm,
 18x10,5x4,5 cm, 20,5x11,5x6 cm</t>
        </is>
      </c>
      <c r="U92" s="517" t="inlineStr">
        <is>
          <t>pinch</t>
        </is>
      </c>
      <c r="V92" s="517" t="inlineStr">
        <is>
          <t>bolt-on</t>
        </is>
      </c>
      <c r="W92" s="490" t="n">
        <v>4</v>
      </c>
      <c r="X92" s="674" t="n">
        <v>108.15</v>
      </c>
      <c r="Y92" s="170" t="n"/>
      <c r="Z92" s="169" t="n"/>
      <c r="AA92" s="170" t="n"/>
      <c r="AB92" s="169" t="n"/>
      <c r="AC92" s="170" t="n"/>
      <c r="AD92" s="169" t="n"/>
      <c r="AE92" s="170" t="n"/>
      <c r="AF92" s="171" t="n"/>
      <c r="AG92" s="171" t="n"/>
      <c r="AH92" s="169" t="n"/>
      <c r="AI92" s="190">
        <f>X92*SUM(Y92:AH92)</f>
        <v/>
      </c>
      <c r="AJ92" s="172">
        <f>IF(SUM(Y92:AH92)&gt;0,"Yes","No")</f>
        <v/>
      </c>
      <c r="AL92" s="387" t="n">
        <v>1</v>
      </c>
      <c r="AM92" s="388">
        <f>AL92*SUM(Y92:AH92)</f>
        <v/>
      </c>
    </row>
    <row r="93" ht="91" customFormat="1" customHeight="1" s="201">
      <c r="A93" s="18" t="n"/>
      <c r="B93" s="206" t="n"/>
      <c r="C93" s="207" t="n"/>
      <c r="D93" s="215" t="inlineStr">
        <is>
          <t>V-L27-PU-DT</t>
        </is>
      </c>
      <c r="E93" s="519" t="inlineStr">
        <is>
          <t>Dual Tex.</t>
        </is>
      </c>
      <c r="F93" s="516" t="n">
        <v>1.5</v>
      </c>
      <c r="G93" s="478">
        <f>SUM(Y93:AH93)*F93</f>
        <v/>
      </c>
      <c r="H93" s="495">
        <f>Y93*W93</f>
        <v/>
      </c>
      <c r="I93" s="495">
        <f>Z93*W93</f>
        <v/>
      </c>
      <c r="J93" s="495">
        <f>AA93*W93</f>
        <v/>
      </c>
      <c r="K93" s="495">
        <f>AB93*W93</f>
        <v/>
      </c>
      <c r="L93" s="495">
        <f>AC93*W93</f>
        <v/>
      </c>
      <c r="M93" s="495">
        <f>AD93*W93</f>
        <v/>
      </c>
      <c r="N93" s="495">
        <f>AE93*W93</f>
        <v/>
      </c>
      <c r="O93" s="495">
        <f>AF93*W93</f>
        <v/>
      </c>
      <c r="P93" s="478">
        <f>AG93*W93</f>
        <v/>
      </c>
      <c r="Q93" s="478">
        <f>AH93*W93</f>
        <v/>
      </c>
      <c r="R93" s="495" t="n">
        <v>1</v>
      </c>
      <c r="S93" s="520" t="inlineStr">
        <is>
          <t>XL</t>
        </is>
      </c>
      <c r="T93" s="520" t="inlineStr">
        <is>
          <t>31x19x9,5 cm,
 30x19x9 cm</t>
        </is>
      </c>
      <c r="U93" s="520" t="inlineStr">
        <is>
          <t>pinch</t>
        </is>
      </c>
      <c r="V93" s="520" t="inlineStr">
        <is>
          <t>bolt-on</t>
        </is>
      </c>
      <c r="W93" s="487" t="n">
        <v>2</v>
      </c>
      <c r="X93" s="675" t="n">
        <v>124.3725</v>
      </c>
      <c r="Y93" s="176" t="n"/>
      <c r="Z93" s="175" t="n"/>
      <c r="AA93" s="176" t="n"/>
      <c r="AB93" s="175" t="n"/>
      <c r="AC93" s="176" t="n"/>
      <c r="AD93" s="175" t="n"/>
      <c r="AE93" s="176" t="n"/>
      <c r="AF93" s="177" t="n"/>
      <c r="AG93" s="177" t="n"/>
      <c r="AH93" s="175" t="n"/>
      <c r="AI93" s="191">
        <f>X93*SUM(Y93:AH93)</f>
        <v/>
      </c>
      <c r="AJ93" s="178">
        <f>IF(SUM(Y93:AH93)&gt;0,"Yes","No")</f>
        <v/>
      </c>
      <c r="AL93" s="387" t="n">
        <v>1</v>
      </c>
      <c r="AM93" s="388">
        <f>AL93*SUM(Y93:AH93)</f>
        <v/>
      </c>
    </row>
    <row r="94" ht="91" customFormat="1" customHeight="1" s="201">
      <c r="A94" s="18" t="n"/>
      <c r="B94" s="206" t="n"/>
      <c r="C94" s="207" t="n"/>
      <c r="D94" s="216" t="inlineStr">
        <is>
          <t>V-L28-PU-DT</t>
        </is>
      </c>
      <c r="E94" s="515" t="inlineStr">
        <is>
          <t>Dual Tex.</t>
        </is>
      </c>
      <c r="F94" s="516" t="n">
        <v>1.95</v>
      </c>
      <c r="G94" s="478">
        <f>SUM(Y94:AH94)*F94</f>
        <v/>
      </c>
      <c r="H94" s="495">
        <f>Y94*W94</f>
        <v/>
      </c>
      <c r="I94" s="495">
        <f>Z94*W94</f>
        <v/>
      </c>
      <c r="J94" s="495">
        <f>AA94*W94</f>
        <v/>
      </c>
      <c r="K94" s="495">
        <f>AB94*W94</f>
        <v/>
      </c>
      <c r="L94" s="495">
        <f>AC94*W94</f>
        <v/>
      </c>
      <c r="M94" s="495">
        <f>AD94*W94</f>
        <v/>
      </c>
      <c r="N94" s="495">
        <f>AE94*W94</f>
        <v/>
      </c>
      <c r="O94" s="495">
        <f>AF94*W94</f>
        <v/>
      </c>
      <c r="P94" s="478">
        <f>AG94*W94</f>
        <v/>
      </c>
      <c r="Q94" s="478">
        <f>AH94*W94</f>
        <v/>
      </c>
      <c r="R94" s="495" t="n">
        <v>1</v>
      </c>
      <c r="S94" s="517" t="inlineStr">
        <is>
          <t>2XL</t>
        </is>
      </c>
      <c r="T94" s="517" t="inlineStr">
        <is>
          <t>38,5x22x7,5 cm,
 38,5x22x10 cm</t>
        </is>
      </c>
      <c r="U94" s="517" t="inlineStr">
        <is>
          <t>pinch</t>
        </is>
      </c>
      <c r="V94" s="517" t="inlineStr">
        <is>
          <t>bolt-on</t>
        </is>
      </c>
      <c r="W94" s="490" t="n">
        <v>2</v>
      </c>
      <c r="X94" s="674" t="n">
        <v>151.41</v>
      </c>
      <c r="Y94" s="170" t="n"/>
      <c r="Z94" s="169" t="n"/>
      <c r="AA94" s="170" t="n"/>
      <c r="AB94" s="169" t="n"/>
      <c r="AC94" s="170" t="n"/>
      <c r="AD94" s="169" t="n"/>
      <c r="AE94" s="170" t="n"/>
      <c r="AF94" s="171" t="n"/>
      <c r="AG94" s="171" t="n"/>
      <c r="AH94" s="169" t="n"/>
      <c r="AI94" s="190">
        <f>X94*SUM(Y94:AH94)</f>
        <v/>
      </c>
      <c r="AJ94" s="172">
        <f>IF(SUM(Y94:AH94)&gt;0,"Yes","No")</f>
        <v/>
      </c>
      <c r="AL94" s="387" t="n">
        <v>1</v>
      </c>
      <c r="AM94" s="388">
        <f>AL94*SUM(Y94:AH94)</f>
        <v/>
      </c>
    </row>
    <row r="95" ht="91" customFormat="1" customHeight="1" s="201">
      <c r="A95" s="18" t="n"/>
      <c r="B95" s="206" t="n"/>
      <c r="C95" s="207" t="n"/>
      <c r="D95" s="215" t="inlineStr">
        <is>
          <t>V-L33-PU-DT</t>
        </is>
      </c>
      <c r="E95" s="519" t="inlineStr">
        <is>
          <t>Dual Tex.</t>
        </is>
      </c>
      <c r="F95" s="516" t="n">
        <v>1.7</v>
      </c>
      <c r="G95" s="478">
        <f>SUM(Y95:AH95)*F95</f>
        <v/>
      </c>
      <c r="H95" s="495">
        <f>Y95*W95</f>
        <v/>
      </c>
      <c r="I95" s="495">
        <f>Z95*W95</f>
        <v/>
      </c>
      <c r="J95" s="495">
        <f>AA95*W95</f>
        <v/>
      </c>
      <c r="K95" s="495">
        <f>AB95*W95</f>
        <v/>
      </c>
      <c r="L95" s="495">
        <f>AC95*W95</f>
        <v/>
      </c>
      <c r="M95" s="495">
        <f>AD95*W95</f>
        <v/>
      </c>
      <c r="N95" s="495">
        <f>AE95*W95</f>
        <v/>
      </c>
      <c r="O95" s="495">
        <f>AF95*W95</f>
        <v/>
      </c>
      <c r="P95" s="478">
        <f>AG95*W95</f>
        <v/>
      </c>
      <c r="Q95" s="478">
        <f>AH95*W95</f>
        <v/>
      </c>
      <c r="R95" s="495" t="n">
        <v>1</v>
      </c>
      <c r="S95" s="520" t="inlineStr">
        <is>
          <t>XL-2XL</t>
        </is>
      </c>
      <c r="T95" s="520" t="inlineStr">
        <is>
          <t>36,5x23x7 cm,
 32x23x7,5 cm</t>
        </is>
      </c>
      <c r="U95" s="520" t="inlineStr">
        <is>
          <t>sloper</t>
        </is>
      </c>
      <c r="V95" s="520" t="inlineStr">
        <is>
          <t>bolt-on</t>
        </is>
      </c>
      <c r="W95" s="487" t="n">
        <v>2</v>
      </c>
      <c r="X95" s="675" t="n">
        <v>135.1875</v>
      </c>
      <c r="Y95" s="176" t="n"/>
      <c r="Z95" s="175" t="n"/>
      <c r="AA95" s="176" t="n"/>
      <c r="AB95" s="175" t="n"/>
      <c r="AC95" s="176" t="n"/>
      <c r="AD95" s="175" t="n"/>
      <c r="AE95" s="176" t="n"/>
      <c r="AF95" s="177" t="n"/>
      <c r="AG95" s="177" t="n"/>
      <c r="AH95" s="175" t="n"/>
      <c r="AI95" s="191">
        <f>X95*SUM(Y95:AH95)</f>
        <v/>
      </c>
      <c r="AJ95" s="178">
        <f>IF(SUM(Y95:AH95)&gt;0,"Yes","No")</f>
        <v/>
      </c>
      <c r="AL95" s="387" t="n">
        <v>1</v>
      </c>
      <c r="AM95" s="388">
        <f>AL95*SUM(Y95:AH95)</f>
        <v/>
      </c>
    </row>
    <row r="96" ht="91" customFormat="1" customHeight="1" s="201">
      <c r="A96" s="18" t="n"/>
      <c r="B96" s="206" t="n"/>
      <c r="C96" s="207" t="n"/>
      <c r="D96" s="216" t="inlineStr">
        <is>
          <t>V-L34-PU-DT</t>
        </is>
      </c>
      <c r="E96" s="515" t="inlineStr">
        <is>
          <t>Dual Tex.</t>
        </is>
      </c>
      <c r="F96" s="516" t="n">
        <v>1.9</v>
      </c>
      <c r="G96" s="478">
        <f>SUM(Y96:AH96)*F96</f>
        <v/>
      </c>
      <c r="H96" s="495">
        <f>Y96*W96</f>
        <v/>
      </c>
      <c r="I96" s="495">
        <f>Z96*W96</f>
        <v/>
      </c>
      <c r="J96" s="495">
        <f>AA96*W96</f>
        <v/>
      </c>
      <c r="K96" s="495">
        <f>AB96*W96</f>
        <v/>
      </c>
      <c r="L96" s="495">
        <f>AC96*W96</f>
        <v/>
      </c>
      <c r="M96" s="495">
        <f>AD96*W96</f>
        <v/>
      </c>
      <c r="N96" s="495">
        <f>AE96*W96</f>
        <v/>
      </c>
      <c r="O96" s="495">
        <f>AF96*W96</f>
        <v/>
      </c>
      <c r="P96" s="478">
        <f>AG96*W96</f>
        <v/>
      </c>
      <c r="Q96" s="478">
        <f>AH96*W96</f>
        <v/>
      </c>
      <c r="R96" s="495" t="n">
        <v>1</v>
      </c>
      <c r="S96" s="517" t="inlineStr">
        <is>
          <t>2XL</t>
        </is>
      </c>
      <c r="T96" s="517" t="inlineStr">
        <is>
          <t>37,5x24x8,5 cm,
 42x25,5x8 cm</t>
        </is>
      </c>
      <c r="U96" s="517" t="inlineStr">
        <is>
          <t>sloper</t>
        </is>
      </c>
      <c r="V96" s="517" t="inlineStr">
        <is>
          <t>bolt-on</t>
        </is>
      </c>
      <c r="W96" s="490" t="n">
        <v>2</v>
      </c>
      <c r="X96" s="674" t="n">
        <v>146.0025</v>
      </c>
      <c r="Y96" s="170" t="n"/>
      <c r="Z96" s="169" t="n"/>
      <c r="AA96" s="170" t="n"/>
      <c r="AB96" s="169" t="n"/>
      <c r="AC96" s="170" t="n"/>
      <c r="AD96" s="169" t="n"/>
      <c r="AE96" s="170" t="n"/>
      <c r="AF96" s="171" t="n"/>
      <c r="AG96" s="171" t="n"/>
      <c r="AH96" s="169" t="n"/>
      <c r="AI96" s="190">
        <f>X96*SUM(Y96:AH96)</f>
        <v/>
      </c>
      <c r="AJ96" s="172">
        <f>IF(SUM(Y96:AH96)&gt;0,"Yes","No")</f>
        <v/>
      </c>
      <c r="AL96" s="387" t="n">
        <v>1</v>
      </c>
      <c r="AM96" s="388">
        <f>AL96*SUM(Y96:AH96)</f>
        <v/>
      </c>
    </row>
    <row r="97" ht="91" customFormat="1" customHeight="1" s="201">
      <c r="A97" s="18" t="n"/>
      <c r="B97" s="206" t="n"/>
      <c r="C97" s="207" t="n"/>
      <c r="D97" s="215" t="inlineStr">
        <is>
          <t>V-L36-PU-DT</t>
        </is>
      </c>
      <c r="E97" s="519" t="inlineStr">
        <is>
          <t>Dual Tex.</t>
        </is>
      </c>
      <c r="F97" s="516" t="n">
        <v>1.6</v>
      </c>
      <c r="G97" s="478">
        <f>SUM(Y97:AH97)*F97</f>
        <v/>
      </c>
      <c r="H97" s="495">
        <f>Y97*W97</f>
        <v/>
      </c>
      <c r="I97" s="495">
        <f>Z97*W97</f>
        <v/>
      </c>
      <c r="J97" s="495">
        <f>AA97*W97</f>
        <v/>
      </c>
      <c r="K97" s="495">
        <f>AB97*W97</f>
        <v/>
      </c>
      <c r="L97" s="495">
        <f>AC97*W97</f>
        <v/>
      </c>
      <c r="M97" s="495">
        <f>AD97*W97</f>
        <v/>
      </c>
      <c r="N97" s="495">
        <f>AE97*W97</f>
        <v/>
      </c>
      <c r="O97" s="495">
        <f>AF97*W97</f>
        <v/>
      </c>
      <c r="P97" s="478">
        <f>AG97*W97</f>
        <v/>
      </c>
      <c r="Q97" s="478">
        <f>AH97*W97</f>
        <v/>
      </c>
      <c r="R97" s="495" t="n">
        <v>1</v>
      </c>
      <c r="S97" s="520" t="inlineStr">
        <is>
          <t>2XL</t>
        </is>
      </c>
      <c r="T97" s="520" t="inlineStr">
        <is>
          <t>44x30x7,5 cm</t>
        </is>
      </c>
      <c r="U97" s="520" t="inlineStr">
        <is>
          <t>sloper</t>
        </is>
      </c>
      <c r="V97" s="520" t="inlineStr">
        <is>
          <t>bolt-on</t>
        </is>
      </c>
      <c r="W97" s="487" t="n">
        <v>1</v>
      </c>
      <c r="X97" s="675" t="n">
        <v>129.78</v>
      </c>
      <c r="Y97" s="176" t="n"/>
      <c r="Z97" s="175" t="n"/>
      <c r="AA97" s="176" t="n"/>
      <c r="AB97" s="175" t="n"/>
      <c r="AC97" s="176" t="n"/>
      <c r="AD97" s="175" t="n"/>
      <c r="AE97" s="176" t="n"/>
      <c r="AF97" s="177" t="n"/>
      <c r="AG97" s="177" t="n"/>
      <c r="AH97" s="175" t="n"/>
      <c r="AI97" s="191">
        <f>X97*SUM(Y97:AH97)</f>
        <v/>
      </c>
      <c r="AJ97" s="178">
        <f>IF(SUM(Y97:AH97)&gt;0,"Yes","No")</f>
        <v/>
      </c>
      <c r="AL97" s="387" t="n">
        <v>1</v>
      </c>
      <c r="AM97" s="388">
        <f>AL97*SUM(Y97:AH97)</f>
        <v/>
      </c>
    </row>
    <row r="98" ht="91" customFormat="1" customHeight="1" s="201">
      <c r="A98" s="18" t="n"/>
      <c r="B98" s="206" t="n"/>
      <c r="C98" s="207" t="n"/>
      <c r="D98" s="216" t="inlineStr">
        <is>
          <t>V-L37-PU-DT</t>
        </is>
      </c>
      <c r="E98" s="515" t="inlineStr">
        <is>
          <t>Dual Tex.</t>
        </is>
      </c>
      <c r="F98" s="516" t="n">
        <v>1.45</v>
      </c>
      <c r="G98" s="478">
        <f>SUM(Y98:AH98)*F98</f>
        <v/>
      </c>
      <c r="H98" s="495">
        <f>Y98*W98</f>
        <v/>
      </c>
      <c r="I98" s="495">
        <f>Z98*W98</f>
        <v/>
      </c>
      <c r="J98" s="495">
        <f>AA98*W98</f>
        <v/>
      </c>
      <c r="K98" s="495">
        <f>AB98*W98</f>
        <v/>
      </c>
      <c r="L98" s="495">
        <f>AC98*W98</f>
        <v/>
      </c>
      <c r="M98" s="495">
        <f>AD98*W98</f>
        <v/>
      </c>
      <c r="N98" s="495">
        <f>AE98*W98</f>
        <v/>
      </c>
      <c r="O98" s="495">
        <f>AF98*W98</f>
        <v/>
      </c>
      <c r="P98" s="478">
        <f>AG98*W98</f>
        <v/>
      </c>
      <c r="Q98" s="478">
        <f>AH98*W98</f>
        <v/>
      </c>
      <c r="R98" s="495" t="n">
        <v>1</v>
      </c>
      <c r="S98" s="517" t="inlineStr">
        <is>
          <t>2XL</t>
        </is>
      </c>
      <c r="T98" s="517" t="inlineStr">
        <is>
          <t>46,5x29,5x6 cm</t>
        </is>
      </c>
      <c r="U98" s="517" t="inlineStr">
        <is>
          <t>sloper</t>
        </is>
      </c>
      <c r="V98" s="517" t="inlineStr">
        <is>
          <t>bolt-on</t>
        </is>
      </c>
      <c r="W98" s="490" t="n">
        <v>1</v>
      </c>
      <c r="X98" s="674" t="n">
        <v>124.3725</v>
      </c>
      <c r="Y98" s="170" t="n"/>
      <c r="Z98" s="169" t="n"/>
      <c r="AA98" s="170" t="n"/>
      <c r="AB98" s="169" t="n"/>
      <c r="AC98" s="170" t="n"/>
      <c r="AD98" s="169" t="n"/>
      <c r="AE98" s="170" t="n"/>
      <c r="AF98" s="171" t="n"/>
      <c r="AG98" s="171" t="n"/>
      <c r="AH98" s="169" t="n"/>
      <c r="AI98" s="190">
        <f>X98*SUM(Y98:AH98)</f>
        <v/>
      </c>
      <c r="AJ98" s="172">
        <f>IF(SUM(Y98:AH98)&gt;0,"Yes","No")</f>
        <v/>
      </c>
      <c r="AL98" s="387" t="n">
        <v>1</v>
      </c>
      <c r="AM98" s="388">
        <f>AL98*SUM(Y98:AH98)</f>
        <v/>
      </c>
    </row>
    <row r="99" ht="91" customFormat="1" customHeight="1" s="201">
      <c r="A99" s="18" t="n"/>
      <c r="B99" s="206" t="n"/>
      <c r="C99" s="207" t="n"/>
      <c r="D99" s="215" t="inlineStr">
        <is>
          <t>V-L39-PU-DT</t>
        </is>
      </c>
      <c r="E99" s="519" t="inlineStr">
        <is>
          <t>Dual Tex.</t>
        </is>
      </c>
      <c r="F99" s="516" t="n">
        <v>2.08</v>
      </c>
      <c r="G99" s="478">
        <f>SUM(Y99:AH99)*F99</f>
        <v/>
      </c>
      <c r="H99" s="495">
        <f>Y99*W99</f>
        <v/>
      </c>
      <c r="I99" s="495">
        <f>Z99*W99</f>
        <v/>
      </c>
      <c r="J99" s="495">
        <f>AA99*W99</f>
        <v/>
      </c>
      <c r="K99" s="495">
        <f>AB99*W99</f>
        <v/>
      </c>
      <c r="L99" s="495">
        <f>AC99*W99</f>
        <v/>
      </c>
      <c r="M99" s="495">
        <f>AD99*W99</f>
        <v/>
      </c>
      <c r="N99" s="495">
        <f>AE99*W99</f>
        <v/>
      </c>
      <c r="O99" s="495">
        <f>AF99*W99</f>
        <v/>
      </c>
      <c r="P99" s="478">
        <f>AG99*W99</f>
        <v/>
      </c>
      <c r="Q99" s="478">
        <f>AH99*W99</f>
        <v/>
      </c>
      <c r="R99" s="495" t="n">
        <v>1</v>
      </c>
      <c r="S99" s="520" t="inlineStr">
        <is>
          <t>3XL</t>
        </is>
      </c>
      <c r="T99" s="520" t="inlineStr">
        <is>
          <t>53x35x8 cm</t>
        </is>
      </c>
      <c r="U99" s="520" t="inlineStr">
        <is>
          <t>sloper</t>
        </is>
      </c>
      <c r="V99" s="520" t="inlineStr">
        <is>
          <t>bolt-on</t>
        </is>
      </c>
      <c r="W99" s="487" t="n">
        <v>1</v>
      </c>
      <c r="X99" s="675" t="n">
        <v>156.8175</v>
      </c>
      <c r="Y99" s="176" t="n"/>
      <c r="Z99" s="175" t="n"/>
      <c r="AA99" s="176" t="n"/>
      <c r="AB99" s="175" t="n"/>
      <c r="AC99" s="176" t="n"/>
      <c r="AD99" s="175" t="n"/>
      <c r="AE99" s="176" t="n"/>
      <c r="AF99" s="177" t="n"/>
      <c r="AG99" s="177" t="n"/>
      <c r="AH99" s="175" t="n"/>
      <c r="AI99" s="191">
        <f>X99*SUM(Y99:AH99)</f>
        <v/>
      </c>
      <c r="AJ99" s="178">
        <f>IF(SUM(Y99:AH99)&gt;0,"Yes","No")</f>
        <v/>
      </c>
      <c r="AL99" s="387" t="n">
        <v>1</v>
      </c>
      <c r="AM99" s="388">
        <f>AL99*SUM(Y99:AH99)</f>
        <v/>
      </c>
    </row>
    <row r="100" ht="91" customFormat="1" customHeight="1" s="201">
      <c r="A100" s="18" t="n"/>
      <c r="B100" s="206" t="n"/>
      <c r="C100" s="207" t="n"/>
      <c r="D100" s="216" t="inlineStr">
        <is>
          <t>V-L41-PU-DT</t>
        </is>
      </c>
      <c r="E100" s="515" t="inlineStr">
        <is>
          <t>Dual Tex.</t>
        </is>
      </c>
      <c r="F100" s="516" t="n">
        <v>2.1</v>
      </c>
      <c r="G100" s="478">
        <f>SUM(Y100:AH100)*F100</f>
        <v/>
      </c>
      <c r="H100" s="495">
        <f>Y100*W100</f>
        <v/>
      </c>
      <c r="I100" s="495">
        <f>Z100*W100</f>
        <v/>
      </c>
      <c r="J100" s="495">
        <f>AA100*W100</f>
        <v/>
      </c>
      <c r="K100" s="495">
        <f>AB100*W100</f>
        <v/>
      </c>
      <c r="L100" s="495">
        <f>AC100*W100</f>
        <v/>
      </c>
      <c r="M100" s="495">
        <f>AD100*W100</f>
        <v/>
      </c>
      <c r="N100" s="495">
        <f>AE100*W100</f>
        <v/>
      </c>
      <c r="O100" s="495">
        <f>AF100*W100</f>
        <v/>
      </c>
      <c r="P100" s="478">
        <f>AG100*W100</f>
        <v/>
      </c>
      <c r="Q100" s="478">
        <f>AH100*W100</f>
        <v/>
      </c>
      <c r="R100" s="495" t="n">
        <v>1</v>
      </c>
      <c r="S100" s="517" t="inlineStr">
        <is>
          <t>XL</t>
        </is>
      </c>
      <c r="T100" s="517" t="inlineStr">
        <is>
          <t>30x20,5x12,5 cm, 
32x21,5x12 cm</t>
        </is>
      </c>
      <c r="U100" s="517" t="inlineStr">
        <is>
          <t>sloper</t>
        </is>
      </c>
      <c r="V100" s="517" t="inlineStr">
        <is>
          <t>bolt-on</t>
        </is>
      </c>
      <c r="W100" s="490" t="n">
        <v>2</v>
      </c>
      <c r="X100" s="674" t="n">
        <v>162.225</v>
      </c>
      <c r="Y100" s="170" t="n"/>
      <c r="Z100" s="169" t="n"/>
      <c r="AA100" s="170" t="n"/>
      <c r="AB100" s="169" t="n"/>
      <c r="AC100" s="170" t="n"/>
      <c r="AD100" s="169" t="n"/>
      <c r="AE100" s="170" t="n"/>
      <c r="AF100" s="171" t="n"/>
      <c r="AG100" s="171" t="n"/>
      <c r="AH100" s="169" t="n"/>
      <c r="AI100" s="190">
        <f>X100*SUM(Y100:AH100)</f>
        <v/>
      </c>
      <c r="AJ100" s="172">
        <f>IF(SUM(Y100:AH100)&gt;0,"Yes","No")</f>
        <v/>
      </c>
      <c r="AL100" s="387" t="n">
        <v>1</v>
      </c>
      <c r="AM100" s="388">
        <f>AL100*SUM(Y100:AH100)</f>
        <v/>
      </c>
    </row>
    <row r="101" ht="91" customFormat="1" customHeight="1" s="201">
      <c r="A101" s="18" t="n"/>
      <c r="B101" s="206" t="n"/>
      <c r="C101" s="207" t="n"/>
      <c r="D101" s="215" t="inlineStr">
        <is>
          <t>V-L42-PU-DT</t>
        </is>
      </c>
      <c r="E101" s="519" t="inlineStr">
        <is>
          <t>Dual Tex.</t>
        </is>
      </c>
      <c r="F101" s="516" t="n">
        <v>1.3</v>
      </c>
      <c r="G101" s="478">
        <f>SUM(Y101:AH101)*F101</f>
        <v/>
      </c>
      <c r="H101" s="495">
        <f>Y101*W101</f>
        <v/>
      </c>
      <c r="I101" s="495">
        <f>Z101*W101</f>
        <v/>
      </c>
      <c r="J101" s="495">
        <f>AA101*W101</f>
        <v/>
      </c>
      <c r="K101" s="495">
        <f>AB101*W101</f>
        <v/>
      </c>
      <c r="L101" s="495">
        <f>AC101*W101</f>
        <v/>
      </c>
      <c r="M101" s="495">
        <f>AD101*W101</f>
        <v/>
      </c>
      <c r="N101" s="495">
        <f>AE101*W101</f>
        <v/>
      </c>
      <c r="O101" s="495">
        <f>AF101*W101</f>
        <v/>
      </c>
      <c r="P101" s="478">
        <f>AG101*W101</f>
        <v/>
      </c>
      <c r="Q101" s="478">
        <f>AH101*W101</f>
        <v/>
      </c>
      <c r="R101" s="495" t="n">
        <v>1</v>
      </c>
      <c r="S101" s="520" t="inlineStr">
        <is>
          <t>2XL</t>
        </is>
      </c>
      <c r="T101" s="520" t="inlineStr">
        <is>
          <t>40,5x20,5x13,5 cm</t>
        </is>
      </c>
      <c r="U101" s="520" t="inlineStr">
        <is>
          <t>sloper</t>
        </is>
      </c>
      <c r="V101" s="520" t="inlineStr">
        <is>
          <t>bolt-on</t>
        </is>
      </c>
      <c r="W101" s="487" t="n">
        <v>1</v>
      </c>
      <c r="X101" s="675" t="n">
        <v>118.965</v>
      </c>
      <c r="Y101" s="176" t="n"/>
      <c r="Z101" s="175" t="n"/>
      <c r="AA101" s="176" t="n"/>
      <c r="AB101" s="176" t="n"/>
      <c r="AC101" s="176" t="n"/>
      <c r="AD101" s="175" t="n"/>
      <c r="AE101" s="176" t="n"/>
      <c r="AF101" s="177" t="n"/>
      <c r="AG101" s="177" t="n"/>
      <c r="AH101" s="175" t="n"/>
      <c r="AI101" s="191">
        <f>X101*SUM(Y101:AH101)</f>
        <v/>
      </c>
      <c r="AJ101" s="178">
        <f>IF(SUM(Y101:AH101)&gt;0,"Yes","No")</f>
        <v/>
      </c>
      <c r="AL101" s="387" t="n">
        <v>1</v>
      </c>
      <c r="AM101" s="388">
        <f>AL101*SUM(Y101:AH101)</f>
        <v/>
      </c>
    </row>
    <row r="102" ht="91" customFormat="1" customHeight="1" s="201">
      <c r="A102" s="18" t="n"/>
      <c r="B102" s="206" t="n"/>
      <c r="C102" s="207" t="n"/>
      <c r="D102" s="216" t="inlineStr">
        <is>
          <t>V-L44-PU-DT</t>
        </is>
      </c>
      <c r="E102" s="515" t="inlineStr">
        <is>
          <t>Dual Tex.</t>
        </is>
      </c>
      <c r="F102" s="516" t="n">
        <v>2.3</v>
      </c>
      <c r="G102" s="478">
        <f>SUM(Y102:AH102)*F102</f>
        <v/>
      </c>
      <c r="H102" s="495">
        <f>Y102*W102</f>
        <v/>
      </c>
      <c r="I102" s="495">
        <f>Z102*W102</f>
        <v/>
      </c>
      <c r="J102" s="495">
        <f>AA102*W102</f>
        <v/>
      </c>
      <c r="K102" s="495">
        <f>AB102*W102</f>
        <v/>
      </c>
      <c r="L102" s="495">
        <f>AC102*W102</f>
        <v/>
      </c>
      <c r="M102" s="495">
        <f>AD102*W102</f>
        <v/>
      </c>
      <c r="N102" s="495">
        <f>AE102*W102</f>
        <v/>
      </c>
      <c r="O102" s="495">
        <f>AF102*W102</f>
        <v/>
      </c>
      <c r="P102" s="478">
        <f>AG102*W102</f>
        <v/>
      </c>
      <c r="Q102" s="478">
        <f>AH102*W102</f>
        <v/>
      </c>
      <c r="R102" s="495" t="n">
        <v>1</v>
      </c>
      <c r="S102" s="517" t="inlineStr">
        <is>
          <t>2XL</t>
        </is>
      </c>
      <c r="T102" s="517" t="inlineStr">
        <is>
          <t>44x30x16 cm</t>
        </is>
      </c>
      <c r="U102" s="517" t="inlineStr">
        <is>
          <t>sloper</t>
        </is>
      </c>
      <c r="V102" s="517" t="inlineStr">
        <is>
          <t>bolt-on</t>
        </is>
      </c>
      <c r="W102" s="490" t="n">
        <v>1</v>
      </c>
      <c r="X102" s="674" t="n">
        <v>156.8175</v>
      </c>
      <c r="Y102" s="170" t="n"/>
      <c r="Z102" s="169" t="n"/>
      <c r="AA102" s="170" t="n"/>
      <c r="AB102" s="169" t="n"/>
      <c r="AC102" s="170" t="n"/>
      <c r="AD102" s="169" t="n"/>
      <c r="AE102" s="170" t="n"/>
      <c r="AF102" s="171" t="n"/>
      <c r="AG102" s="171" t="n"/>
      <c r="AH102" s="169" t="n"/>
      <c r="AI102" s="190">
        <f>X102*SUM(Y102:AH102)</f>
        <v/>
      </c>
      <c r="AJ102" s="172">
        <f>IF(SUM(Y102:AH102)&gt;0,"Yes","No")</f>
        <v/>
      </c>
      <c r="AL102" s="387" t="n">
        <v>1</v>
      </c>
      <c r="AM102" s="388">
        <f>AL102*SUM(Y102:AH102)</f>
        <v/>
      </c>
    </row>
    <row r="103" ht="91" customFormat="1" customHeight="1" s="201">
      <c r="A103" s="18" t="n"/>
      <c r="B103" s="206" t="n"/>
      <c r="C103" s="207" t="n"/>
      <c r="D103" s="215" t="inlineStr">
        <is>
          <t>V-L47-PU-DT</t>
        </is>
      </c>
      <c r="E103" s="519" t="inlineStr">
        <is>
          <t>Dual Tex.</t>
        </is>
      </c>
      <c r="F103" s="516" t="n">
        <v>3.15</v>
      </c>
      <c r="G103" s="478">
        <f>SUM(Y103:AH103)*F103</f>
        <v/>
      </c>
      <c r="H103" s="495">
        <f>Y103*W103</f>
        <v/>
      </c>
      <c r="I103" s="495">
        <f>Z103*W103</f>
        <v/>
      </c>
      <c r="J103" s="495">
        <f>AA103*W103</f>
        <v/>
      </c>
      <c r="K103" s="495">
        <f>AB103*W103</f>
        <v/>
      </c>
      <c r="L103" s="495">
        <f>AC103*W103</f>
        <v/>
      </c>
      <c r="M103" s="495">
        <f>AD103*W103</f>
        <v/>
      </c>
      <c r="N103" s="495">
        <f>AE103*W103</f>
        <v/>
      </c>
      <c r="O103" s="495">
        <f>AF103*W103</f>
        <v/>
      </c>
      <c r="P103" s="478">
        <f>AG103*W103</f>
        <v/>
      </c>
      <c r="Q103" s="478">
        <f>AH103*W103</f>
        <v/>
      </c>
      <c r="R103" s="495" t="n">
        <v>1</v>
      </c>
      <c r="S103" s="520" t="inlineStr">
        <is>
          <t>2XL</t>
        </is>
      </c>
      <c r="T103" s="520" t="inlineStr">
        <is>
          <t>46,5x29,5x19,5 cm</t>
        </is>
      </c>
      <c r="U103" s="520" t="inlineStr">
        <is>
          <t>sloper</t>
        </is>
      </c>
      <c r="V103" s="520" t="inlineStr">
        <is>
          <t>bolt-on</t>
        </is>
      </c>
      <c r="W103" s="487" t="n">
        <v>1</v>
      </c>
      <c r="X103" s="675" t="n">
        <v>189.2625</v>
      </c>
      <c r="Y103" s="176" t="n"/>
      <c r="Z103" s="175" t="n"/>
      <c r="AA103" s="176" t="n"/>
      <c r="AB103" s="175" t="n"/>
      <c r="AC103" s="176" t="n"/>
      <c r="AD103" s="175" t="n"/>
      <c r="AE103" s="176" t="n"/>
      <c r="AF103" s="177" t="n"/>
      <c r="AG103" s="177" t="n"/>
      <c r="AH103" s="175" t="n"/>
      <c r="AI103" s="191">
        <f>X103*SUM(Y103:AH103)</f>
        <v/>
      </c>
      <c r="AJ103" s="178">
        <f>IF(SUM(Y103:AH103)&gt;0,"Yes","No")</f>
        <v/>
      </c>
      <c r="AL103" s="387" t="n">
        <v>1</v>
      </c>
      <c r="AM103" s="388">
        <f>AL103*SUM(Y103:AH103)</f>
        <v/>
      </c>
    </row>
    <row r="104" ht="91" customFormat="1" customHeight="1" s="201">
      <c r="A104" s="18" t="n"/>
      <c r="B104" s="206" t="n"/>
      <c r="C104" s="207" t="n"/>
      <c r="D104" s="216" t="inlineStr">
        <is>
          <t>V-L53-PU-DT</t>
        </is>
      </c>
      <c r="E104" s="515" t="inlineStr">
        <is>
          <t>Dual Tex.</t>
        </is>
      </c>
      <c r="F104" s="516" t="n">
        <v>1.5</v>
      </c>
      <c r="G104" s="478">
        <f>SUM(Y104:AH104)*F104</f>
        <v/>
      </c>
      <c r="H104" s="495">
        <f>Y104*W104</f>
        <v/>
      </c>
      <c r="I104" s="495">
        <f>Z104*W104</f>
        <v/>
      </c>
      <c r="J104" s="495">
        <f>AA104*W104</f>
        <v/>
      </c>
      <c r="K104" s="495">
        <f>AB104*W104</f>
        <v/>
      </c>
      <c r="L104" s="495">
        <f>AC104*W104</f>
        <v/>
      </c>
      <c r="M104" s="495">
        <f>AD104*W104</f>
        <v/>
      </c>
      <c r="N104" s="495">
        <f>AE104*W104</f>
        <v/>
      </c>
      <c r="O104" s="495">
        <f>AF104*W104</f>
        <v/>
      </c>
      <c r="P104" s="478">
        <f>AG104*W104</f>
        <v/>
      </c>
      <c r="Q104" s="478">
        <f>AH104*W104</f>
        <v/>
      </c>
      <c r="R104" s="495" t="n">
        <v>1</v>
      </c>
      <c r="S104" s="517" t="inlineStr">
        <is>
          <t>2XL</t>
        </is>
      </c>
      <c r="T104" s="517" t="inlineStr">
        <is>
          <t>42x29x11,5 cm</t>
        </is>
      </c>
      <c r="U104" s="517" t="inlineStr">
        <is>
          <t>pinch</t>
        </is>
      </c>
      <c r="V104" s="517" t="inlineStr">
        <is>
          <t>bolt-on</t>
        </is>
      </c>
      <c r="W104" s="490" t="n">
        <v>1</v>
      </c>
      <c r="X104" s="674" t="n">
        <v>124.3725</v>
      </c>
      <c r="Y104" s="170" t="n"/>
      <c r="Z104" s="169" t="n"/>
      <c r="AA104" s="170" t="n"/>
      <c r="AB104" s="169" t="n"/>
      <c r="AC104" s="170" t="n"/>
      <c r="AD104" s="169" t="n"/>
      <c r="AE104" s="170" t="n"/>
      <c r="AF104" s="171" t="n"/>
      <c r="AG104" s="171" t="n"/>
      <c r="AH104" s="169" t="n"/>
      <c r="AI104" s="190">
        <f>X104*SUM(Y104:AH104)</f>
        <v/>
      </c>
      <c r="AJ104" s="172">
        <f>IF(SUM(Y104:AH104)&gt;0,"Yes","No")</f>
        <v/>
      </c>
      <c r="AL104" s="387" t="n">
        <v>1</v>
      </c>
      <c r="AM104" s="388">
        <f>AL104*SUM(Y104:AH104)</f>
        <v/>
      </c>
    </row>
    <row r="105" ht="91" customFormat="1" customHeight="1" s="201">
      <c r="A105" s="18" t="n"/>
      <c r="B105" s="206" t="n"/>
      <c r="C105" s="207" t="n"/>
      <c r="D105" s="215" t="inlineStr">
        <is>
          <t>V-L54-PU-DT</t>
        </is>
      </c>
      <c r="E105" s="519" t="inlineStr">
        <is>
          <t>Dual Tex.</t>
        </is>
      </c>
      <c r="F105" s="516" t="n">
        <v>1.45</v>
      </c>
      <c r="G105" s="478">
        <f>SUM(Y105:AH105)*F105</f>
        <v/>
      </c>
      <c r="H105" s="495">
        <f>Y105*W105</f>
        <v/>
      </c>
      <c r="I105" s="495">
        <f>Z105*W105</f>
        <v/>
      </c>
      <c r="J105" s="495">
        <f>AA105*W105</f>
        <v/>
      </c>
      <c r="K105" s="495">
        <f>AB105*W105</f>
        <v/>
      </c>
      <c r="L105" s="495">
        <f>AC105*W105</f>
        <v/>
      </c>
      <c r="M105" s="495">
        <f>AD105*W105</f>
        <v/>
      </c>
      <c r="N105" s="495">
        <f>AE105*W105</f>
        <v/>
      </c>
      <c r="O105" s="495">
        <f>AF105*W105</f>
        <v/>
      </c>
      <c r="P105" s="478">
        <f>AG105*W105</f>
        <v/>
      </c>
      <c r="Q105" s="478">
        <f>AH105*W105</f>
        <v/>
      </c>
      <c r="R105" s="495" t="n">
        <v>1</v>
      </c>
      <c r="S105" s="520" t="inlineStr">
        <is>
          <t>2XL</t>
        </is>
      </c>
      <c r="T105" s="520" t="inlineStr">
        <is>
          <t>48x29x9,5 cm</t>
        </is>
      </c>
      <c r="U105" s="520" t="inlineStr">
        <is>
          <t>pinch</t>
        </is>
      </c>
      <c r="V105" s="520" t="inlineStr">
        <is>
          <t>bolt-on</t>
        </is>
      </c>
      <c r="W105" s="487" t="n">
        <v>1</v>
      </c>
      <c r="X105" s="675" t="n">
        <v>129.78</v>
      </c>
      <c r="Y105" s="176" t="n"/>
      <c r="Z105" s="175" t="n"/>
      <c r="AA105" s="176" t="n"/>
      <c r="AB105" s="175" t="n"/>
      <c r="AC105" s="176" t="n"/>
      <c r="AD105" s="175" t="n"/>
      <c r="AE105" s="176" t="n"/>
      <c r="AF105" s="177" t="n"/>
      <c r="AG105" s="177" t="n"/>
      <c r="AH105" s="175" t="n"/>
      <c r="AI105" s="191">
        <f>X105*SUM(Y105:AH105)</f>
        <v/>
      </c>
      <c r="AJ105" s="178">
        <f>IF(SUM(Y105:AH105)&gt;0,"Yes","No")</f>
        <v/>
      </c>
      <c r="AL105" s="387" t="n">
        <v>1</v>
      </c>
      <c r="AM105" s="388">
        <f>AL105*SUM(Y105:AH105)</f>
        <v/>
      </c>
    </row>
    <row r="106" ht="91" customFormat="1" customHeight="1" s="201">
      <c r="A106" s="18" t="n"/>
      <c r="B106" s="206" t="n"/>
      <c r="C106" s="207" t="n"/>
      <c r="D106" s="216" t="inlineStr">
        <is>
          <t>V-L55-PU-DT</t>
        </is>
      </c>
      <c r="E106" s="515" t="inlineStr">
        <is>
          <t>Dual Tex.</t>
        </is>
      </c>
      <c r="F106" s="516" t="n">
        <v>2.05</v>
      </c>
      <c r="G106" s="478">
        <f>SUM(Y106:AH106)*F106</f>
        <v/>
      </c>
      <c r="H106" s="495">
        <f>Y106*W106</f>
        <v/>
      </c>
      <c r="I106" s="495">
        <f>Z106*W106</f>
        <v/>
      </c>
      <c r="J106" s="495">
        <f>AA106*W106</f>
        <v/>
      </c>
      <c r="K106" s="495">
        <f>AB106*W106</f>
        <v/>
      </c>
      <c r="L106" s="495">
        <f>AC106*W106</f>
        <v/>
      </c>
      <c r="M106" s="495">
        <f>AD106*W106</f>
        <v/>
      </c>
      <c r="N106" s="495">
        <f>AE106*W106</f>
        <v/>
      </c>
      <c r="O106" s="495">
        <f>AF106*W106</f>
        <v/>
      </c>
      <c r="P106" s="478">
        <f>AG106*W106</f>
        <v/>
      </c>
      <c r="Q106" s="478">
        <f>AH106*W106</f>
        <v/>
      </c>
      <c r="R106" s="495" t="n">
        <v>1</v>
      </c>
      <c r="S106" s="517" t="inlineStr">
        <is>
          <t>2XL</t>
        </is>
      </c>
      <c r="T106" s="517" t="inlineStr">
        <is>
          <t>45,5x27,5x11,5 cm</t>
        </is>
      </c>
      <c r="U106" s="517" t="inlineStr">
        <is>
          <t>pinch</t>
        </is>
      </c>
      <c r="V106" s="517" t="inlineStr">
        <is>
          <t>bolt-on</t>
        </is>
      </c>
      <c r="W106" s="490" t="n">
        <v>1</v>
      </c>
      <c r="X106" s="674" t="n">
        <v>146.0025</v>
      </c>
      <c r="Y106" s="170" t="n"/>
      <c r="Z106" s="169" t="n"/>
      <c r="AA106" s="170" t="n"/>
      <c r="AB106" s="169" t="n"/>
      <c r="AC106" s="170" t="n"/>
      <c r="AD106" s="169" t="n"/>
      <c r="AE106" s="170" t="n"/>
      <c r="AF106" s="171" t="n"/>
      <c r="AG106" s="171" t="n"/>
      <c r="AH106" s="169" t="n"/>
      <c r="AI106" s="190">
        <f>X106*SUM(Y106:AH106)</f>
        <v/>
      </c>
      <c r="AJ106" s="172">
        <f>IF(SUM(Y106:AH106)&gt;0,"Yes","No")</f>
        <v/>
      </c>
      <c r="AL106" s="387" t="n">
        <v>1</v>
      </c>
      <c r="AM106" s="388">
        <f>AL106*SUM(Y106:AH106)</f>
        <v/>
      </c>
    </row>
    <row r="107" ht="91" customFormat="1" customHeight="1" s="201">
      <c r="A107" s="18" t="n"/>
      <c r="B107" s="206" t="n"/>
      <c r="C107" s="207" t="n"/>
      <c r="D107" s="215" t="inlineStr">
        <is>
          <t>V-L56-PU-DT</t>
        </is>
      </c>
      <c r="E107" s="519" t="inlineStr">
        <is>
          <t>Dual Tex.</t>
        </is>
      </c>
      <c r="F107" s="516" t="n">
        <v>1.5</v>
      </c>
      <c r="G107" s="478">
        <f>SUM(Y107:AH107)*F107</f>
        <v/>
      </c>
      <c r="H107" s="495">
        <f>Y107*W107</f>
        <v/>
      </c>
      <c r="I107" s="495">
        <f>Z107*W107</f>
        <v/>
      </c>
      <c r="J107" s="495">
        <f>AA107*W107</f>
        <v/>
      </c>
      <c r="K107" s="495">
        <f>AB107*W107</f>
        <v/>
      </c>
      <c r="L107" s="495">
        <f>AC107*W107</f>
        <v/>
      </c>
      <c r="M107" s="495">
        <f>AD107*W107</f>
        <v/>
      </c>
      <c r="N107" s="495">
        <f>AE107*W107</f>
        <v/>
      </c>
      <c r="O107" s="495">
        <f>AF107*W107</f>
        <v/>
      </c>
      <c r="P107" s="478">
        <f>AG107*W107</f>
        <v/>
      </c>
      <c r="Q107" s="478">
        <f>AH107*W107</f>
        <v/>
      </c>
      <c r="R107" s="495" t="n">
        <v>1</v>
      </c>
      <c r="S107" s="520" t="inlineStr">
        <is>
          <t>2XL</t>
        </is>
      </c>
      <c r="T107" s="520" t="inlineStr">
        <is>
          <t>44x44,5x12 cm</t>
        </is>
      </c>
      <c r="U107" s="520" t="inlineStr">
        <is>
          <t>pinch</t>
        </is>
      </c>
      <c r="V107" s="520" t="inlineStr">
        <is>
          <t>screw-on</t>
        </is>
      </c>
      <c r="W107" s="487" t="n">
        <v>1</v>
      </c>
      <c r="X107" s="675" t="n">
        <v>129.78</v>
      </c>
      <c r="Y107" s="176" t="n"/>
      <c r="Z107" s="175" t="n"/>
      <c r="AA107" s="176" t="n"/>
      <c r="AB107" s="175" t="n"/>
      <c r="AC107" s="176" t="n"/>
      <c r="AD107" s="175" t="n"/>
      <c r="AE107" s="176" t="n"/>
      <c r="AF107" s="177" t="n"/>
      <c r="AG107" s="177" t="n"/>
      <c r="AH107" s="175" t="n"/>
      <c r="AI107" s="191">
        <f>X107*SUM(Y107:AH107)</f>
        <v/>
      </c>
      <c r="AJ107" s="178">
        <f>IF(SUM(Y107:AH107)&gt;0,"Yes","No")</f>
        <v/>
      </c>
      <c r="AL107" s="387" t="n">
        <v>1</v>
      </c>
      <c r="AM107" s="388">
        <f>AL107*SUM(Y107:AH107)</f>
        <v/>
      </c>
    </row>
    <row r="108" ht="91" customFormat="1" customHeight="1" s="201">
      <c r="A108" s="18" t="n"/>
      <c r="B108" s="206" t="n"/>
      <c r="C108" s="207" t="n"/>
      <c r="D108" s="216" t="inlineStr">
        <is>
          <t>V-L61-PU-DT</t>
        </is>
      </c>
      <c r="E108" s="515" t="inlineStr">
        <is>
          <t>Dual Tex.</t>
        </is>
      </c>
      <c r="F108" s="516" t="n">
        <v>2.2</v>
      </c>
      <c r="G108" s="478">
        <f>SUM(Y108:AH108)*F108</f>
        <v/>
      </c>
      <c r="H108" s="495">
        <f>Y108*W108</f>
        <v/>
      </c>
      <c r="I108" s="495">
        <f>Z108*W108</f>
        <v/>
      </c>
      <c r="J108" s="495">
        <f>AA108*W108</f>
        <v/>
      </c>
      <c r="K108" s="495">
        <f>AB108*W108</f>
        <v/>
      </c>
      <c r="L108" s="495">
        <f>AC108*W108</f>
        <v/>
      </c>
      <c r="M108" s="495">
        <f>AD108*W108</f>
        <v/>
      </c>
      <c r="N108" s="495">
        <f>AE108*W108</f>
        <v/>
      </c>
      <c r="O108" s="495">
        <f>AF108*W108</f>
        <v/>
      </c>
      <c r="P108" s="478">
        <f>AG108*W108</f>
        <v/>
      </c>
      <c r="Q108" s="478">
        <f>AH108*W108</f>
        <v/>
      </c>
      <c r="R108" s="495" t="n">
        <v>1</v>
      </c>
      <c r="S108" s="517" t="inlineStr">
        <is>
          <t>L</t>
        </is>
      </c>
      <c r="T108" s="517" t="inlineStr">
        <is>
          <t>21x15x9 cm, 17,5x11x8 cm, 
18x11x9 cm, 16x9,5x7,5 cm, 
17,5x12x6,5 cm, 17,5x11,5x8,5 cm</t>
        </is>
      </c>
      <c r="U108" s="517" t="inlineStr">
        <is>
          <t>jug</t>
        </is>
      </c>
      <c r="V108" s="517" t="inlineStr">
        <is>
          <t>bolt-on</t>
        </is>
      </c>
      <c r="W108" s="490" t="n">
        <v>6</v>
      </c>
      <c r="X108" s="674" t="n">
        <v>156.8175</v>
      </c>
      <c r="Y108" s="170" t="n"/>
      <c r="Z108" s="169" t="n"/>
      <c r="AA108" s="170" t="n"/>
      <c r="AB108" s="169" t="n"/>
      <c r="AC108" s="170" t="n"/>
      <c r="AD108" s="169" t="n"/>
      <c r="AE108" s="170" t="n"/>
      <c r="AF108" s="171" t="n"/>
      <c r="AG108" s="171" t="n"/>
      <c r="AH108" s="169" t="n"/>
      <c r="AI108" s="190">
        <f>X108*SUM(Y108:AH108)</f>
        <v/>
      </c>
      <c r="AJ108" s="172">
        <f>IF(SUM(Y108:AH108)&gt;0,"Yes","No")</f>
        <v/>
      </c>
      <c r="AL108" s="387" t="n">
        <v>1</v>
      </c>
      <c r="AM108" s="388">
        <f>AL108*SUM(Y108:AH108)</f>
        <v/>
      </c>
    </row>
    <row r="109" ht="91" customFormat="1" customHeight="1" s="201">
      <c r="A109" s="18" t="n"/>
      <c r="B109" s="206" t="n"/>
      <c r="C109" s="207" t="n"/>
      <c r="D109" s="215" t="inlineStr">
        <is>
          <t>V-L63-PU-DT</t>
        </is>
      </c>
      <c r="E109" s="519" t="inlineStr">
        <is>
          <t>Dual Tex.</t>
        </is>
      </c>
      <c r="F109" s="516" t="n">
        <v>2.3</v>
      </c>
      <c r="G109" s="478">
        <f>SUM(Y109:AH109)*F109</f>
        <v/>
      </c>
      <c r="H109" s="495">
        <f>Y109*W109</f>
        <v/>
      </c>
      <c r="I109" s="495">
        <f>Z109*W109</f>
        <v/>
      </c>
      <c r="J109" s="495">
        <f>AA109*W109</f>
        <v/>
      </c>
      <c r="K109" s="495">
        <f>AB109*W109</f>
        <v/>
      </c>
      <c r="L109" s="495">
        <f>AC109*W109</f>
        <v/>
      </c>
      <c r="M109" s="495">
        <f>AD109*W109</f>
        <v/>
      </c>
      <c r="N109" s="495">
        <f>AE109*W109</f>
        <v/>
      </c>
      <c r="O109" s="495">
        <f>AF109*W109</f>
        <v/>
      </c>
      <c r="P109" s="478">
        <f>AG109*W109</f>
        <v/>
      </c>
      <c r="Q109" s="478">
        <f>AH109*W109</f>
        <v/>
      </c>
      <c r="R109" s="495" t="n">
        <v>1</v>
      </c>
      <c r="S109" s="520" t="inlineStr">
        <is>
          <t>L</t>
        </is>
      </c>
      <c r="T109" s="520" t="inlineStr">
        <is>
          <t>17,5x12x6,5 cm, 
17,5x11,5x8,5 cm</t>
        </is>
      </c>
      <c r="U109" s="520" t="inlineStr">
        <is>
          <t>jug</t>
        </is>
      </c>
      <c r="V109" s="520" t="inlineStr">
        <is>
          <t>bolt-on</t>
        </is>
      </c>
      <c r="W109" s="487" t="n">
        <v>2</v>
      </c>
      <c r="X109" s="675" t="n">
        <v>156.8175</v>
      </c>
      <c r="Y109" s="193" t="n"/>
      <c r="Z109" s="194" t="n"/>
      <c r="AA109" s="193" t="n"/>
      <c r="AB109" s="194" t="n"/>
      <c r="AC109" s="193" t="n"/>
      <c r="AD109" s="194" t="n"/>
      <c r="AE109" s="193" t="n"/>
      <c r="AF109" s="195" t="n"/>
      <c r="AG109" s="177" t="n"/>
      <c r="AH109" s="177" t="n"/>
      <c r="AI109" s="191">
        <f>X109*SUM(Y109:AH109)</f>
        <v/>
      </c>
      <c r="AJ109" s="191">
        <f>IF(SUM(Y109:AH109)&gt;0,"Yes","No")</f>
        <v/>
      </c>
      <c r="AL109" s="387" t="n">
        <v>1</v>
      </c>
      <c r="AM109" s="389">
        <f>AL109*SUM(Y109:AH109)</f>
        <v/>
      </c>
    </row>
    <row r="110" ht="91" customFormat="1" customHeight="1" s="201">
      <c r="A110" s="18" t="n"/>
      <c r="B110" s="542" t="n"/>
      <c r="C110" s="542" t="inlineStr">
        <is>
          <t>LIMITLESS PU: THE WHOLE RANGE</t>
        </is>
      </c>
      <c r="D110" s="236" t="inlineStr">
        <is>
          <t>V-L-PU-DT</t>
        </is>
      </c>
      <c r="E110" s="522" t="inlineStr">
        <is>
          <t>Dual Tex.</t>
        </is>
      </c>
      <c r="F110" s="523">
        <f>SUM(F79:F109)</f>
        <v/>
      </c>
      <c r="G110" s="478">
        <f>SUM(Y110:AH110)*F110</f>
        <v/>
      </c>
      <c r="H110" s="479">
        <f>Y110*W110</f>
        <v/>
      </c>
      <c r="I110" s="479">
        <f>Z110*W110</f>
        <v/>
      </c>
      <c r="J110" s="479">
        <f>AA110*W110</f>
        <v/>
      </c>
      <c r="K110" s="479">
        <f>AB110*W110</f>
        <v/>
      </c>
      <c r="L110" s="479">
        <f>AC110*W110</f>
        <v/>
      </c>
      <c r="M110" s="479">
        <f>AD110*W110</f>
        <v/>
      </c>
      <c r="N110" s="479">
        <f>AE110*W110</f>
        <v/>
      </c>
      <c r="O110" s="479">
        <f>AF110*W110</f>
        <v/>
      </c>
      <c r="P110" s="478">
        <f>AG110*W110</f>
        <v/>
      </c>
      <c r="Q110" s="478">
        <f>AH110*W110</f>
        <v/>
      </c>
      <c r="R110" s="479">
        <f>SUM(R79:R109)</f>
        <v/>
      </c>
      <c r="S110" s="503" t="inlineStr">
        <is>
          <t>S-3XL</t>
        </is>
      </c>
      <c r="T110" s="524" t="n"/>
      <c r="U110" s="503" t="inlineStr">
        <is>
          <t>various</t>
        </is>
      </c>
      <c r="V110" s="504" t="inlineStr">
        <is>
          <t>screw-on/ bolt-on</t>
        </is>
      </c>
      <c r="W110" s="503">
        <f>SUM(W79:W109)</f>
        <v/>
      </c>
      <c r="X110" s="676" t="n">
        <v>3898.8075</v>
      </c>
      <c r="Y110" s="196" t="n"/>
      <c r="Z110" s="197" t="n"/>
      <c r="AA110" s="196" t="n"/>
      <c r="AB110" s="197" t="n"/>
      <c r="AC110" s="196" t="n"/>
      <c r="AD110" s="197" t="n"/>
      <c r="AE110" s="196" t="n"/>
      <c r="AF110" s="196" t="n"/>
      <c r="AG110" s="315" t="n"/>
      <c r="AH110" s="197" t="n"/>
      <c r="AI110" s="198">
        <f>X110*SUM(Y110:AH110)</f>
        <v/>
      </c>
      <c r="AJ110" s="198">
        <f>IF(SUM(Y110:AH110)&gt;0,"Yes","No")</f>
        <v/>
      </c>
      <c r="AL110" s="390">
        <f>SUM(AL79:AL109)</f>
        <v/>
      </c>
      <c r="AM110" s="391">
        <f>AL110*SUM(Y110:AH110)</f>
        <v/>
      </c>
    </row>
  </sheetData>
  <sheetProtection selectLockedCells="0" selectUnlockedCells="0" algorithmName="SHA-512" sheet="1" objects="0" insertRows="1" insertHyperlinks="1" autoFilter="0" scenarios="0" formatColumns="1" deleteColumns="1" insertColumns="1" pivotTables="1" deleteRows="1" formatCells="1" saltValue="hW8HjqJ4eJTYLVveiIIuMg==" formatRows="1" sort="0" spinCount="100000" hashValue="VlJt44/zOsZ1WBZfHpE+hUxCe0ygme8XzGVAMzxXlxCEj4ZWAXYsrk+aHS2Sry+Z3noAg3BBtFJScuQ7TdMkCg=="/>
  <autoFilter ref="AJ9:AJ110"/>
  <mergeCells count="3">
    <mergeCell ref="Y3:Z3"/>
    <mergeCell ref="Y2:Z2"/>
    <mergeCell ref="Y4:Z4"/>
  </mergeCells>
  <conditionalFormatting sqref="Y12:Y77 Y79:Y110">
    <cfRule type="notContainsBlanks" priority="13" dxfId="9">
      <formula>LEN(TRIM(Y12))&gt;0</formula>
    </cfRule>
  </conditionalFormatting>
  <conditionalFormatting sqref="Z12:Z77 Z79:Z110">
    <cfRule type="notContainsBlanks" priority="12" dxfId="8">
      <formula>LEN(TRIM(Z12))&gt;0</formula>
    </cfRule>
  </conditionalFormatting>
  <conditionalFormatting sqref="AA12:AA77 AA79:AA110">
    <cfRule type="notContainsBlanks" priority="14" dxfId="7">
      <formula>LEN(TRIM(AA12))&gt;0</formula>
    </cfRule>
  </conditionalFormatting>
  <conditionalFormatting sqref="AB12:AB77 AB79:AB110">
    <cfRule type="notContainsBlanks" priority="15" dxfId="6">
      <formula>LEN(TRIM(AB12))&gt;0</formula>
    </cfRule>
  </conditionalFormatting>
  <conditionalFormatting sqref="AC12:AC77 AC79:AC110">
    <cfRule type="notContainsBlanks" priority="16" dxfId="5">
      <formula>LEN(TRIM(AC12))&gt;0</formula>
    </cfRule>
  </conditionalFormatting>
  <conditionalFormatting sqref="AD12:AD77 AD79:AD110">
    <cfRule type="notContainsBlanks" priority="17" dxfId="4">
      <formula>LEN(TRIM(AD12))&gt;0</formula>
    </cfRule>
  </conditionalFormatting>
  <conditionalFormatting sqref="AE12:AE77 AE79:AE110">
    <cfRule type="notContainsBlanks" priority="18" dxfId="3">
      <formula>LEN(TRIM(AE12))&gt;0</formula>
    </cfRule>
  </conditionalFormatting>
  <conditionalFormatting sqref="AF12:AF77 AF79:AF110">
    <cfRule type="notContainsBlanks" priority="19" dxfId="2">
      <formula>LEN(TRIM(AF12))&gt;0</formula>
    </cfRule>
  </conditionalFormatting>
  <conditionalFormatting sqref="AG12:AG77 AG79:AG110">
    <cfRule type="notContainsBlanks" priority="11" dxfId="1">
      <formula>LEN(TRIM(AG12))&gt;0</formula>
    </cfRule>
  </conditionalFormatting>
  <conditionalFormatting sqref="AH12:AH77 AH79:AH110">
    <cfRule type="notContainsBlanks" priority="20" dxfId="0">
      <formula>LEN(TRIM(AH12))&gt;0</formula>
    </cfRule>
  </conditionalFormatting>
  <pageMargins left="0.25" right="0.25" top="0.75" bottom="0.75" header="0.3" footer="0.3"/>
  <pageSetup orientation="portrait" paperSize="9" scale="25" fitToHeight="0" horizontalDpi="4294967292" verticalDpi="4294967292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 codeName="List5">
    <tabColor theme="0"/>
    <outlinePr summaryBelow="1" summaryRight="1"/>
    <pageSetUpPr/>
  </sheetPr>
  <dimension ref="A1:P104"/>
  <sheetViews>
    <sheetView zoomScale="110" zoomScaleNormal="100" workbookViewId="0">
      <selection activeCell="A21" sqref="A21"/>
    </sheetView>
  </sheetViews>
  <sheetFormatPr baseColWidth="10" defaultColWidth="10.6640625" defaultRowHeight="16"/>
  <cols>
    <col width="10.5" customWidth="1" style="92" min="1" max="1"/>
    <col width="3.83203125" customWidth="1" style="6" min="2" max="2"/>
    <col width="3.1640625" customWidth="1" min="3" max="3"/>
    <col width="5.6640625" customWidth="1" style="14" min="4" max="7"/>
    <col width="5.6640625" customWidth="1" min="8" max="13"/>
    <col width="5.6640625" customWidth="1" style="14" min="14" max="16"/>
  </cols>
  <sheetData>
    <row r="1" ht="31.5" customHeight="1">
      <c r="A1" s="9" t="inlineStr">
        <is>
          <t>VEZI PU</t>
        </is>
      </c>
      <c r="B1" s="12" t="n"/>
      <c r="H1" s="44" t="inlineStr">
        <is>
          <t xml:space="preserve">kg: </t>
        </is>
      </c>
      <c r="I1" s="595">
        <f>'VEZI PU'!Y4</f>
        <v/>
      </c>
      <c r="N1" s="592" t="n"/>
    </row>
    <row r="2" ht="39.75" customHeight="1" thickBot="1">
      <c r="A2" s="593">
        <f>'GRP - PRODUCTION LIST'!A3:M3</f>
        <v/>
      </c>
      <c r="M2" s="594">
        <f>'GRP - PRODUCTION LIST'!R3</f>
        <v/>
      </c>
    </row>
    <row r="3" hidden="1" ht="25.5" customHeight="1" thickBot="1">
      <c r="A3" s="593" t="n"/>
      <c r="B3" s="593" t="n"/>
      <c r="C3" s="593" t="n"/>
      <c r="D3" s="243" t="inlineStr">
        <is>
          <t>01</t>
        </is>
      </c>
      <c r="E3" s="243" t="inlineStr">
        <is>
          <t>02</t>
        </is>
      </c>
      <c r="F3" s="243" t="inlineStr">
        <is>
          <t>03</t>
        </is>
      </c>
      <c r="G3" s="243" t="inlineStr">
        <is>
          <t>04</t>
        </is>
      </c>
      <c r="H3" s="243" t="inlineStr">
        <is>
          <t>05</t>
        </is>
      </c>
      <c r="I3" s="243" t="inlineStr">
        <is>
          <t>06</t>
        </is>
      </c>
      <c r="J3" s="243" t="inlineStr">
        <is>
          <t>09</t>
        </is>
      </c>
      <c r="K3" s="243" t="inlineStr">
        <is>
          <t>11</t>
        </is>
      </c>
      <c r="L3" s="243" t="inlineStr">
        <is>
          <t>12</t>
        </is>
      </c>
      <c r="M3" s="242" t="inlineStr">
        <is>
          <t>14</t>
        </is>
      </c>
      <c r="N3" s="594" t="n"/>
      <c r="O3" s="594" t="n"/>
      <c r="P3" s="594" t="n"/>
    </row>
    <row r="4" ht="43" customFormat="1" customHeight="1" s="88" thickBot="1">
      <c r="A4" s="146" t="inlineStr">
        <is>
          <t>IZDELEK</t>
        </is>
      </c>
      <c r="B4" s="150" t="inlineStr">
        <is>
          <t>TEXTURE</t>
        </is>
      </c>
      <c r="C4" s="151" t="inlineStr">
        <is>
          <t>kos/set</t>
        </is>
      </c>
      <c r="D4" s="374" t="inlineStr">
        <is>
          <t>BLACK</t>
        </is>
      </c>
      <c r="E4" s="375" t="inlineStr">
        <is>
          <t>WHITE</t>
        </is>
      </c>
      <c r="F4" s="376" t="inlineStr">
        <is>
          <t>RED</t>
        </is>
      </c>
      <c r="G4" s="375" t="inlineStr">
        <is>
          <t>YELLOW</t>
        </is>
      </c>
      <c r="H4" s="375" t="inlineStr">
        <is>
          <t>BLUE</t>
        </is>
      </c>
      <c r="I4" s="377" t="inlineStr">
        <is>
          <t>BRIGHT GREEN</t>
        </is>
      </c>
      <c r="J4" s="378" t="inlineStr">
        <is>
          <t>PINK</t>
        </is>
      </c>
      <c r="K4" s="375" t="inlineStr">
        <is>
          <t>PURPLE</t>
        </is>
      </c>
      <c r="L4" s="378" t="inlineStr">
        <is>
          <t>MINT</t>
        </is>
      </c>
      <c r="M4" s="378" t="inlineStr">
        <is>
          <t>BROWN</t>
        </is>
      </c>
      <c r="N4" s="232" t="inlineStr">
        <is>
          <t>SUM set</t>
        </is>
      </c>
      <c r="O4" s="87" t="inlineStr">
        <is>
          <t>sum kos</t>
        </is>
      </c>
      <c r="P4" s="87" t="inlineStr">
        <is>
          <t>sum kos norma</t>
        </is>
      </c>
    </row>
    <row r="5" ht="17" customFormat="1" customHeight="1" s="91" thickBot="1">
      <c r="A5" s="147" t="n"/>
      <c r="B5" s="145" t="n"/>
      <c r="C5" s="145" t="n"/>
      <c r="D5" s="89">
        <f>SUM(D6:D104)</f>
        <v/>
      </c>
      <c r="E5" s="89">
        <f>SUM(E6:E104)</f>
        <v/>
      </c>
      <c r="F5" s="89">
        <f>SUM(F6:F104)</f>
        <v/>
      </c>
      <c r="G5" s="89">
        <f>SUM(G6:G104)</f>
        <v/>
      </c>
      <c r="H5" s="89">
        <f>SUM(H6:H104)</f>
        <v/>
      </c>
      <c r="I5" s="89">
        <f>SUM(I6:I104)</f>
        <v/>
      </c>
      <c r="J5" s="89">
        <f>SUM(J6:J104)</f>
        <v/>
      </c>
      <c r="K5" s="89">
        <f>SUM(K6:K104)</f>
        <v/>
      </c>
      <c r="L5" s="89">
        <f>SUM(L6:L104)</f>
        <v/>
      </c>
      <c r="M5" s="89">
        <f>SUM(M6:M104)</f>
        <v/>
      </c>
      <c r="N5" s="233">
        <f>SUM(N6:N104)</f>
        <v/>
      </c>
      <c r="O5" s="90">
        <f>SUM(O6:O104)</f>
        <v/>
      </c>
      <c r="P5" s="90">
        <f>SUM(P6:P104)</f>
        <v/>
      </c>
    </row>
    <row r="6" ht="22.5" customHeight="1">
      <c r="A6" s="148">
        <f>'VEZI PU'!D12</f>
        <v/>
      </c>
      <c r="B6" s="139">
        <f>'VEZI PU'!E12</f>
        <v/>
      </c>
      <c r="C6" s="149">
        <f>'VEZI PU'!W12</f>
        <v/>
      </c>
      <c r="D6" s="425">
        <f>IF(IF('VEZI PU'!Y12=0,0,'VEZI PU'!Y12)+IF('VEZI PU'!Y$42=0,0,'VEZI PU'!Y$42)=0,"",IF('VEZI PU'!Y12=0,0,'VEZI PU'!Y12)+IF('VEZI PU'!Y$42=0,0,'VEZI PU'!Y$42))</f>
        <v/>
      </c>
      <c r="E6" s="425">
        <f>IF(IF('VEZI PU'!Z12=0,0,'VEZI PU'!Z12)+IF('VEZI PU'!Z$42=0,0,'VEZI PU'!Z$42)=0,"",IF('VEZI PU'!Z12=0,0,'VEZI PU'!Z12)+IF('VEZI PU'!Z$42=0,0,'VEZI PU'!Z$42))</f>
        <v/>
      </c>
      <c r="F6" s="425">
        <f>IF(IF('VEZI PU'!AA12=0,0,'VEZI PU'!AA12)+IF('VEZI PU'!AA$42=0,0,'VEZI PU'!AA$42)=0,"",IF('VEZI PU'!AA12=0,0,'VEZI PU'!AA12)+IF('VEZI PU'!AA$42=0,0,'VEZI PU'!AA$42))</f>
        <v/>
      </c>
      <c r="G6" s="425">
        <f>IF(IF('VEZI PU'!AB12=0,0,'VEZI PU'!AB12)+IF('VEZI PU'!AB$42=0,0,'VEZI PU'!AB$42)=0,"",IF('VEZI PU'!AB12=0,0,'VEZI PU'!AB12)+IF('VEZI PU'!AB$42=0,0,'VEZI PU'!AB$42))</f>
        <v/>
      </c>
      <c r="H6" s="425">
        <f>IF(IF('VEZI PU'!AC12=0,0,'VEZI PU'!AC12)+IF('VEZI PU'!AC$42=0,0,'VEZI PU'!AC$42)=0,"",IF('VEZI PU'!AC12=0,0,'VEZI PU'!AC12)+IF('VEZI PU'!AC$42=0,0,'VEZI PU'!AC$42))</f>
        <v/>
      </c>
      <c r="I6" s="425">
        <f>IF(IF('VEZI PU'!AD12=0,0,'VEZI PU'!AD12)+IF('VEZI PU'!AD$42=0,0,'VEZI PU'!AD$42)=0,"",IF('VEZI PU'!AD12=0,0,'VEZI PU'!AD12)+IF('VEZI PU'!AD$42=0,0,'VEZI PU'!AD$42))</f>
        <v/>
      </c>
      <c r="J6" s="425">
        <f>IF(IF('VEZI PU'!AE12=0,0,'VEZI PU'!AE12)+IF('VEZI PU'!AE$42=0,0,'VEZI PU'!AE$42)=0,"",IF('VEZI PU'!AE12=0,0,'VEZI PU'!AE12)+IF('VEZI PU'!AE$42=0,0,'VEZI PU'!AE$42))</f>
        <v/>
      </c>
      <c r="K6" s="425">
        <f>IF(IF('VEZI PU'!AF12=0,0,'VEZI PU'!AF12)+IF('VEZI PU'!AF$42=0,0,'VEZI PU'!AF$42)=0,"",IF('VEZI PU'!AF12=0,0,'VEZI PU'!AF12)+IF('VEZI PU'!AF$42=0,0,'VEZI PU'!AF$42))</f>
        <v/>
      </c>
      <c r="L6" s="425">
        <f>IF(IF('VEZI PU'!AG12=0,0,'VEZI PU'!AG12)+IF('VEZI PU'!AG$42=0,0,'VEZI PU'!AG$42)=0,"",IF('VEZI PU'!AG12=0,0,'VEZI PU'!AG12)+IF('VEZI PU'!AG$42=0,0,'VEZI PU'!AG$42))</f>
        <v/>
      </c>
      <c r="M6" s="425">
        <f>IF(IF('VEZI PU'!AH12=0,0,'VEZI PU'!AH12)+IF('VEZI PU'!AH$42=0,0,'VEZI PU'!AH$42)=0,"",IF('VEZI PU'!AH12=0,0,'VEZI PU'!AH12)+IF('VEZI PU'!AH$42=0,0,'VEZI PU'!AH$42))</f>
        <v/>
      </c>
      <c r="N6" s="143">
        <f>SUM(D6:M6)</f>
        <v/>
      </c>
      <c r="O6" s="143">
        <f>N6*C6</f>
        <v/>
      </c>
      <c r="P6" s="143">
        <f>N6*'VEZI PU'!R12</f>
        <v/>
      </c>
    </row>
    <row r="7" ht="22.5" customHeight="1">
      <c r="A7" s="148">
        <f>'VEZI PU'!D13</f>
        <v/>
      </c>
      <c r="B7" s="139">
        <f>'VEZI PU'!E13</f>
        <v/>
      </c>
      <c r="C7" s="149">
        <f>'VEZI PU'!W13</f>
        <v/>
      </c>
      <c r="D7" s="425">
        <f>IF(IF('VEZI PU'!Y13=0,0,'VEZI PU'!Y13)+IF('VEZI PU'!Y$42=0,0,'VEZI PU'!Y$42)=0,"",IF('VEZI PU'!Y13=0,0,'VEZI PU'!Y13)+IF('VEZI PU'!Y$42=0,0,'VEZI PU'!Y$42))</f>
        <v/>
      </c>
      <c r="E7" s="425">
        <f>IF(IF('VEZI PU'!Z13=0,0,'VEZI PU'!Z13)+IF('VEZI PU'!Z$42=0,0,'VEZI PU'!Z$42)=0,"",IF('VEZI PU'!Z13=0,0,'VEZI PU'!Z13)+IF('VEZI PU'!Z$42=0,0,'VEZI PU'!Z$42))</f>
        <v/>
      </c>
      <c r="F7" s="425">
        <f>IF(IF('VEZI PU'!AA13=0,0,'VEZI PU'!AA13)+IF('VEZI PU'!AA$42=0,0,'VEZI PU'!AA$42)=0,"",IF('VEZI PU'!AA13=0,0,'VEZI PU'!AA13)+IF('VEZI PU'!AA$42=0,0,'VEZI PU'!AA$42))</f>
        <v/>
      </c>
      <c r="G7" s="425">
        <f>IF(IF('VEZI PU'!AB13=0,0,'VEZI PU'!AB13)+IF('VEZI PU'!AB$42=0,0,'VEZI PU'!AB$42)=0,"",IF('VEZI PU'!AB13=0,0,'VEZI PU'!AB13)+IF('VEZI PU'!AB$42=0,0,'VEZI PU'!AB$42))</f>
        <v/>
      </c>
      <c r="H7" s="425">
        <f>IF(IF('VEZI PU'!AC13=0,0,'VEZI PU'!AC13)+IF('VEZI PU'!AC$42=0,0,'VEZI PU'!AC$42)=0,"",IF('VEZI PU'!AC13=0,0,'VEZI PU'!AC13)+IF('VEZI PU'!AC$42=0,0,'VEZI PU'!AC$42))</f>
        <v/>
      </c>
      <c r="I7" s="425">
        <f>IF(IF('VEZI PU'!AD13=0,0,'VEZI PU'!AD13)+IF('VEZI PU'!AD$42=0,0,'VEZI PU'!AD$42)=0,"",IF('VEZI PU'!AD13=0,0,'VEZI PU'!AD13)+IF('VEZI PU'!AD$42=0,0,'VEZI PU'!AD$42))</f>
        <v/>
      </c>
      <c r="J7" s="425">
        <f>IF(IF('VEZI PU'!AE13=0,0,'VEZI PU'!AE13)+IF('VEZI PU'!AE$42=0,0,'VEZI PU'!AE$42)=0,"",IF('VEZI PU'!AE13=0,0,'VEZI PU'!AE13)+IF('VEZI PU'!AE$42=0,0,'VEZI PU'!AE$42))</f>
        <v/>
      </c>
      <c r="K7" s="425">
        <f>IF(IF('VEZI PU'!AF13=0,0,'VEZI PU'!AF13)+IF('VEZI PU'!AF$42=0,0,'VEZI PU'!AF$42)=0,"",IF('VEZI PU'!AF13=0,0,'VEZI PU'!AF13)+IF('VEZI PU'!AF$42=0,0,'VEZI PU'!AF$42))</f>
        <v/>
      </c>
      <c r="L7" s="425">
        <f>IF(IF('VEZI PU'!AG13=0,0,'VEZI PU'!AG13)+IF('VEZI PU'!AG$42=0,0,'VEZI PU'!AG$42)=0,"",IF('VEZI PU'!AG13=0,0,'VEZI PU'!AG13)+IF('VEZI PU'!AG$42=0,0,'VEZI PU'!AG$42))</f>
        <v/>
      </c>
      <c r="M7" s="425">
        <f>IF(IF('VEZI PU'!AH13=0,0,'VEZI PU'!AH13)+IF('VEZI PU'!AH$42=0,0,'VEZI PU'!AH$42)=0,"",IF('VEZI PU'!AH13=0,0,'VEZI PU'!AH13)+IF('VEZI PU'!AH$42=0,0,'VEZI PU'!AH$42))</f>
        <v/>
      </c>
      <c r="N7" s="143">
        <f>SUM(D7:M7)</f>
        <v/>
      </c>
      <c r="O7" s="143">
        <f>N7*C7</f>
        <v/>
      </c>
      <c r="P7" s="143">
        <f>N7*'VEZI PU'!R13</f>
        <v/>
      </c>
    </row>
    <row r="8" ht="22.5" customHeight="1">
      <c r="A8" s="148">
        <f>'VEZI PU'!D14</f>
        <v/>
      </c>
      <c r="B8" s="139">
        <f>'VEZI PU'!E14</f>
        <v/>
      </c>
      <c r="C8" s="149">
        <f>'VEZI PU'!W14</f>
        <v/>
      </c>
      <c r="D8" s="425">
        <f>IF(IF('VEZI PU'!Y14=0,0,'VEZI PU'!Y14)+IF('VEZI PU'!Y$42=0,0,'VEZI PU'!Y$42)=0,"",IF('VEZI PU'!Y14=0,0,'VEZI PU'!Y14)+IF('VEZI PU'!Y$42=0,0,'VEZI PU'!Y$42))</f>
        <v/>
      </c>
      <c r="E8" s="425">
        <f>IF(IF('VEZI PU'!Z14=0,0,'VEZI PU'!Z14)+IF('VEZI PU'!Z$42=0,0,'VEZI PU'!Z$42)=0,"",IF('VEZI PU'!Z14=0,0,'VEZI PU'!Z14)+IF('VEZI PU'!Z$42=0,0,'VEZI PU'!Z$42))</f>
        <v/>
      </c>
      <c r="F8" s="425">
        <f>IF(IF('VEZI PU'!AA14=0,0,'VEZI PU'!AA14)+IF('VEZI PU'!AA$42=0,0,'VEZI PU'!AA$42)=0,"",IF('VEZI PU'!AA14=0,0,'VEZI PU'!AA14)+IF('VEZI PU'!AA$42=0,0,'VEZI PU'!AA$42))</f>
        <v/>
      </c>
      <c r="G8" s="425">
        <f>IF(IF('VEZI PU'!AB14=0,0,'VEZI PU'!AB14)+IF('VEZI PU'!AB$42=0,0,'VEZI PU'!AB$42)=0,"",IF('VEZI PU'!AB14=0,0,'VEZI PU'!AB14)+IF('VEZI PU'!AB$42=0,0,'VEZI PU'!AB$42))</f>
        <v/>
      </c>
      <c r="H8" s="425">
        <f>IF(IF('VEZI PU'!AC14=0,0,'VEZI PU'!AC14)+IF('VEZI PU'!AC$42=0,0,'VEZI PU'!AC$42)=0,"",IF('VEZI PU'!AC14=0,0,'VEZI PU'!AC14)+IF('VEZI PU'!AC$42=0,0,'VEZI PU'!AC$42))</f>
        <v/>
      </c>
      <c r="I8" s="425">
        <f>IF(IF('VEZI PU'!AD14=0,0,'VEZI PU'!AD14)+IF('VEZI PU'!AD$42=0,0,'VEZI PU'!AD$42)=0,"",IF('VEZI PU'!AD14=0,0,'VEZI PU'!AD14)+IF('VEZI PU'!AD$42=0,0,'VEZI PU'!AD$42))</f>
        <v/>
      </c>
      <c r="J8" s="425">
        <f>IF(IF('VEZI PU'!AE14=0,0,'VEZI PU'!AE14)+IF('VEZI PU'!AE$42=0,0,'VEZI PU'!AE$42)=0,"",IF('VEZI PU'!AE14=0,0,'VEZI PU'!AE14)+IF('VEZI PU'!AE$42=0,0,'VEZI PU'!AE$42))</f>
        <v/>
      </c>
      <c r="K8" s="425">
        <f>IF(IF('VEZI PU'!AF14=0,0,'VEZI PU'!AF14)+IF('VEZI PU'!AF$42=0,0,'VEZI PU'!AF$42)=0,"",IF('VEZI PU'!AF14=0,0,'VEZI PU'!AF14)+IF('VEZI PU'!AF$42=0,0,'VEZI PU'!AF$42))</f>
        <v/>
      </c>
      <c r="L8" s="425">
        <f>IF(IF('VEZI PU'!AG14=0,0,'VEZI PU'!AG14)+IF('VEZI PU'!AG$42=0,0,'VEZI PU'!AG$42)=0,"",IF('VEZI PU'!AG14=0,0,'VEZI PU'!AG14)+IF('VEZI PU'!AG$42=0,0,'VEZI PU'!AG$42))</f>
        <v/>
      </c>
      <c r="M8" s="425">
        <f>IF(IF('VEZI PU'!AH14=0,0,'VEZI PU'!AH14)+IF('VEZI PU'!AH$42=0,0,'VEZI PU'!AH$42)=0,"",IF('VEZI PU'!AH14=0,0,'VEZI PU'!AH14)+IF('VEZI PU'!AH$42=0,0,'VEZI PU'!AH$42))</f>
        <v/>
      </c>
      <c r="N8" s="143">
        <f>SUM(D8:M8)</f>
        <v/>
      </c>
      <c r="O8" s="143">
        <f>N8*C8</f>
        <v/>
      </c>
      <c r="P8" s="143">
        <f>N8*'VEZI PU'!R14</f>
        <v/>
      </c>
    </row>
    <row r="9" ht="22.5" customHeight="1">
      <c r="A9" s="148">
        <f>'VEZI PU'!D15</f>
        <v/>
      </c>
      <c r="B9" s="139">
        <f>'VEZI PU'!E15</f>
        <v/>
      </c>
      <c r="C9" s="149">
        <f>'VEZI PU'!W15</f>
        <v/>
      </c>
      <c r="D9" s="425">
        <f>IF(IF('VEZI PU'!Y15=0,0,'VEZI PU'!Y15)+IF('VEZI PU'!Y$42=0,0,'VEZI PU'!Y$42)=0,"",IF('VEZI PU'!Y15=0,0,'VEZI PU'!Y15)+IF('VEZI PU'!Y$42=0,0,'VEZI PU'!Y$42))</f>
        <v/>
      </c>
      <c r="E9" s="425">
        <f>IF(IF('VEZI PU'!Z15=0,0,'VEZI PU'!Z15)+IF('VEZI PU'!Z$42=0,0,'VEZI PU'!Z$42)=0,"",IF('VEZI PU'!Z15=0,0,'VEZI PU'!Z15)+IF('VEZI PU'!Z$42=0,0,'VEZI PU'!Z$42))</f>
        <v/>
      </c>
      <c r="F9" s="425">
        <f>IF(IF('VEZI PU'!AA15=0,0,'VEZI PU'!AA15)+IF('VEZI PU'!AA$42=0,0,'VEZI PU'!AA$42)=0,"",IF('VEZI PU'!AA15=0,0,'VEZI PU'!AA15)+IF('VEZI PU'!AA$42=0,0,'VEZI PU'!AA$42))</f>
        <v/>
      </c>
      <c r="G9" s="425">
        <f>IF(IF('VEZI PU'!AB15=0,0,'VEZI PU'!AB15)+IF('VEZI PU'!AB$42=0,0,'VEZI PU'!AB$42)=0,"",IF('VEZI PU'!AB15=0,0,'VEZI PU'!AB15)+IF('VEZI PU'!AB$42=0,0,'VEZI PU'!AB$42))</f>
        <v/>
      </c>
      <c r="H9" s="425">
        <f>IF(IF('VEZI PU'!AC15=0,0,'VEZI PU'!AC15)+IF('VEZI PU'!AC$42=0,0,'VEZI PU'!AC$42)=0,"",IF('VEZI PU'!AC15=0,0,'VEZI PU'!AC15)+IF('VEZI PU'!AC$42=0,0,'VEZI PU'!AC$42))</f>
        <v/>
      </c>
      <c r="I9" s="425">
        <f>IF(IF('VEZI PU'!AD15=0,0,'VEZI PU'!AD15)+IF('VEZI PU'!AD$42=0,0,'VEZI PU'!AD$42)=0,"",IF('VEZI PU'!AD15=0,0,'VEZI PU'!AD15)+IF('VEZI PU'!AD$42=0,0,'VEZI PU'!AD$42))</f>
        <v/>
      </c>
      <c r="J9" s="425">
        <f>IF(IF('VEZI PU'!AE15=0,0,'VEZI PU'!AE15)+IF('VEZI PU'!AE$42=0,0,'VEZI PU'!AE$42)=0,"",IF('VEZI PU'!AE15=0,0,'VEZI PU'!AE15)+IF('VEZI PU'!AE$42=0,0,'VEZI PU'!AE$42))</f>
        <v/>
      </c>
      <c r="K9" s="425">
        <f>IF(IF('VEZI PU'!AF15=0,0,'VEZI PU'!AF15)+IF('VEZI PU'!AF$42=0,0,'VEZI PU'!AF$42)=0,"",IF('VEZI PU'!AF15=0,0,'VEZI PU'!AF15)+IF('VEZI PU'!AF$42=0,0,'VEZI PU'!AF$42))</f>
        <v/>
      </c>
      <c r="L9" s="425">
        <f>IF(IF('VEZI PU'!AG15=0,0,'VEZI PU'!AG15)+IF('VEZI PU'!AG$42=0,0,'VEZI PU'!AG$42)=0,"",IF('VEZI PU'!AG15=0,0,'VEZI PU'!AG15)+IF('VEZI PU'!AG$42=0,0,'VEZI PU'!AG$42))</f>
        <v/>
      </c>
      <c r="M9" s="425">
        <f>IF(IF('VEZI PU'!AH15=0,0,'VEZI PU'!AH15)+IF('VEZI PU'!AH$42=0,0,'VEZI PU'!AH$42)=0,"",IF('VEZI PU'!AH15=0,0,'VEZI PU'!AH15)+IF('VEZI PU'!AH$42=0,0,'VEZI PU'!AH$42))</f>
        <v/>
      </c>
      <c r="N9" s="143">
        <f>SUM(D9:M9)</f>
        <v/>
      </c>
      <c r="O9" s="143">
        <f>N9*C9</f>
        <v/>
      </c>
      <c r="P9" s="143">
        <f>N9*'VEZI PU'!R15</f>
        <v/>
      </c>
    </row>
    <row r="10" ht="22.5" customHeight="1">
      <c r="A10" s="148">
        <f>'VEZI PU'!D16</f>
        <v/>
      </c>
      <c r="B10" s="139">
        <f>'VEZI PU'!E16</f>
        <v/>
      </c>
      <c r="C10" s="149">
        <f>'VEZI PU'!W16</f>
        <v/>
      </c>
      <c r="D10" s="425">
        <f>IF(IF('VEZI PU'!Y16=0,0,'VEZI PU'!Y16)+IF('VEZI PU'!Y$42=0,0,'VEZI PU'!Y$42)=0,"",IF('VEZI PU'!Y16=0,0,'VEZI PU'!Y16)+IF('VEZI PU'!Y$42=0,0,'VEZI PU'!Y$42))</f>
        <v/>
      </c>
      <c r="E10" s="425">
        <f>IF(IF('VEZI PU'!Z16=0,0,'VEZI PU'!Z16)+IF('VEZI PU'!Z$42=0,0,'VEZI PU'!Z$42)=0,"",IF('VEZI PU'!Z16=0,0,'VEZI PU'!Z16)+IF('VEZI PU'!Z$42=0,0,'VEZI PU'!Z$42))</f>
        <v/>
      </c>
      <c r="F10" s="425">
        <f>IF(IF('VEZI PU'!AA16=0,0,'VEZI PU'!AA16)+IF('VEZI PU'!AA$42=0,0,'VEZI PU'!AA$42)=0,"",IF('VEZI PU'!AA16=0,0,'VEZI PU'!AA16)+IF('VEZI PU'!AA$42=0,0,'VEZI PU'!AA$42))</f>
        <v/>
      </c>
      <c r="G10" s="425">
        <f>IF(IF('VEZI PU'!AB16=0,0,'VEZI PU'!AB16)+IF('VEZI PU'!AB$42=0,0,'VEZI PU'!AB$42)=0,"",IF('VEZI PU'!AB16=0,0,'VEZI PU'!AB16)+IF('VEZI PU'!AB$42=0,0,'VEZI PU'!AB$42))</f>
        <v/>
      </c>
      <c r="H10" s="425">
        <f>IF(IF('VEZI PU'!AC16=0,0,'VEZI PU'!AC16)+IF('VEZI PU'!AC$42=0,0,'VEZI PU'!AC$42)=0,"",IF('VEZI PU'!AC16=0,0,'VEZI PU'!AC16)+IF('VEZI PU'!AC$42=0,0,'VEZI PU'!AC$42))</f>
        <v/>
      </c>
      <c r="I10" s="425">
        <f>IF(IF('VEZI PU'!AD16=0,0,'VEZI PU'!AD16)+IF('VEZI PU'!AD$42=0,0,'VEZI PU'!AD$42)=0,"",IF('VEZI PU'!AD16=0,0,'VEZI PU'!AD16)+IF('VEZI PU'!AD$42=0,0,'VEZI PU'!AD$42))</f>
        <v/>
      </c>
      <c r="J10" s="425">
        <f>IF(IF('VEZI PU'!AE16=0,0,'VEZI PU'!AE16)+IF('VEZI PU'!AE$42=0,0,'VEZI PU'!AE$42)=0,"",IF('VEZI PU'!AE16=0,0,'VEZI PU'!AE16)+IF('VEZI PU'!AE$42=0,0,'VEZI PU'!AE$42))</f>
        <v/>
      </c>
      <c r="K10" s="425">
        <f>IF(IF('VEZI PU'!AF16=0,0,'VEZI PU'!AF16)+IF('VEZI PU'!AF$42=0,0,'VEZI PU'!AF$42)=0,"",IF('VEZI PU'!AF16=0,0,'VEZI PU'!AF16)+IF('VEZI PU'!AF$42=0,0,'VEZI PU'!AF$42))</f>
        <v/>
      </c>
      <c r="L10" s="425">
        <f>IF(IF('VEZI PU'!AG16=0,0,'VEZI PU'!AG16)+IF('VEZI PU'!AG$42=0,0,'VEZI PU'!AG$42)=0,"",IF('VEZI PU'!AG16=0,0,'VEZI PU'!AG16)+IF('VEZI PU'!AG$42=0,0,'VEZI PU'!AG$42))</f>
        <v/>
      </c>
      <c r="M10" s="425">
        <f>IF(IF('VEZI PU'!AH16=0,0,'VEZI PU'!AH16)+IF('VEZI PU'!AH$42=0,0,'VEZI PU'!AH$42)=0,"",IF('VEZI PU'!AH16=0,0,'VEZI PU'!AH16)+IF('VEZI PU'!AH$42=0,0,'VEZI PU'!AH$42))</f>
        <v/>
      </c>
      <c r="N10" s="143">
        <f>SUM(D10:M10)</f>
        <v/>
      </c>
      <c r="O10" s="143">
        <f>N10*C10</f>
        <v/>
      </c>
      <c r="P10" s="143">
        <f>N10*'VEZI PU'!R16</f>
        <v/>
      </c>
    </row>
    <row r="11" ht="22.5" customHeight="1">
      <c r="A11" s="148">
        <f>'VEZI PU'!D17</f>
        <v/>
      </c>
      <c r="B11" s="139">
        <f>'VEZI PU'!E17</f>
        <v/>
      </c>
      <c r="C11" s="149">
        <f>'VEZI PU'!W17</f>
        <v/>
      </c>
      <c r="D11" s="425">
        <f>IF(IF('VEZI PU'!Y17=0,0,'VEZI PU'!Y17)+IF('VEZI PU'!Y$42=0,0,'VEZI PU'!Y$42)=0,"",IF('VEZI PU'!Y17=0,0,'VEZI PU'!Y17)+IF('VEZI PU'!Y$42=0,0,'VEZI PU'!Y$42))</f>
        <v/>
      </c>
      <c r="E11" s="425">
        <f>IF(IF('VEZI PU'!Z17=0,0,'VEZI PU'!Z17)+IF('VEZI PU'!Z$42=0,0,'VEZI PU'!Z$42)=0,"",IF('VEZI PU'!Z17=0,0,'VEZI PU'!Z17)+IF('VEZI PU'!Z$42=0,0,'VEZI PU'!Z$42))</f>
        <v/>
      </c>
      <c r="F11" s="425">
        <f>IF(IF('VEZI PU'!AA17=0,0,'VEZI PU'!AA17)+IF('VEZI PU'!AA$42=0,0,'VEZI PU'!AA$42)=0,"",IF('VEZI PU'!AA17=0,0,'VEZI PU'!AA17)+IF('VEZI PU'!AA$42=0,0,'VEZI PU'!AA$42))</f>
        <v/>
      </c>
      <c r="G11" s="425">
        <f>IF(IF('VEZI PU'!AB17=0,0,'VEZI PU'!AB17)+IF('VEZI PU'!AB$42=0,0,'VEZI PU'!AB$42)=0,"",IF('VEZI PU'!AB17=0,0,'VEZI PU'!AB17)+IF('VEZI PU'!AB$42=0,0,'VEZI PU'!AB$42))</f>
        <v/>
      </c>
      <c r="H11" s="425">
        <f>IF(IF('VEZI PU'!AC17=0,0,'VEZI PU'!AC17)+IF('VEZI PU'!AC$42=0,0,'VEZI PU'!AC$42)=0,"",IF('VEZI PU'!AC17=0,0,'VEZI PU'!AC17)+IF('VEZI PU'!AC$42=0,0,'VEZI PU'!AC$42))</f>
        <v/>
      </c>
      <c r="I11" s="425">
        <f>IF(IF('VEZI PU'!AD17=0,0,'VEZI PU'!AD17)+IF('VEZI PU'!AD$42=0,0,'VEZI PU'!AD$42)=0,"",IF('VEZI PU'!AD17=0,0,'VEZI PU'!AD17)+IF('VEZI PU'!AD$42=0,0,'VEZI PU'!AD$42))</f>
        <v/>
      </c>
      <c r="J11" s="425">
        <f>IF(IF('VEZI PU'!AE17=0,0,'VEZI PU'!AE17)+IF('VEZI PU'!AE$42=0,0,'VEZI PU'!AE$42)=0,"",IF('VEZI PU'!AE17=0,0,'VEZI PU'!AE17)+IF('VEZI PU'!AE$42=0,0,'VEZI PU'!AE$42))</f>
        <v/>
      </c>
      <c r="K11" s="425">
        <f>IF(IF('VEZI PU'!AF17=0,0,'VEZI PU'!AF17)+IF('VEZI PU'!AF$42=0,0,'VEZI PU'!AF$42)=0,"",IF('VEZI PU'!AF17=0,0,'VEZI PU'!AF17)+IF('VEZI PU'!AF$42=0,0,'VEZI PU'!AF$42))</f>
        <v/>
      </c>
      <c r="L11" s="425">
        <f>IF(IF('VEZI PU'!AG17=0,0,'VEZI PU'!AG17)+IF('VEZI PU'!AG$42=0,0,'VEZI PU'!AG$42)=0,"",IF('VEZI PU'!AG17=0,0,'VEZI PU'!AG17)+IF('VEZI PU'!AG$42=0,0,'VEZI PU'!AG$42))</f>
        <v/>
      </c>
      <c r="M11" s="425">
        <f>IF(IF('VEZI PU'!AH17=0,0,'VEZI PU'!AH17)+IF('VEZI PU'!AH$42=0,0,'VEZI PU'!AH$42)=0,"",IF('VEZI PU'!AH17=0,0,'VEZI PU'!AH17)+IF('VEZI PU'!AH$42=0,0,'VEZI PU'!AH$42))</f>
        <v/>
      </c>
      <c r="N11" s="143">
        <f>SUM(D11:M11)</f>
        <v/>
      </c>
      <c r="O11" s="143">
        <f>N11*C11</f>
        <v/>
      </c>
      <c r="P11" s="143">
        <f>N11*'VEZI PU'!R17</f>
        <v/>
      </c>
    </row>
    <row r="12" ht="22.5" customHeight="1">
      <c r="A12" s="148">
        <f>'VEZI PU'!D18</f>
        <v/>
      </c>
      <c r="B12" s="139">
        <f>'VEZI PU'!E18</f>
        <v/>
      </c>
      <c r="C12" s="149">
        <f>'VEZI PU'!W18</f>
        <v/>
      </c>
      <c r="D12" s="425">
        <f>IF(IF('VEZI PU'!Y18=0,0,'VEZI PU'!Y18)+IF('VEZI PU'!Y$42=0,0,'VEZI PU'!Y$42)=0,"",IF('VEZI PU'!Y18=0,0,'VEZI PU'!Y18)+IF('VEZI PU'!Y$42=0,0,'VEZI PU'!Y$42))</f>
        <v/>
      </c>
      <c r="E12" s="425">
        <f>IF(IF('VEZI PU'!Z18=0,0,'VEZI PU'!Z18)+IF('VEZI PU'!Z$42=0,0,'VEZI PU'!Z$42)=0,"",IF('VEZI PU'!Z18=0,0,'VEZI PU'!Z18)+IF('VEZI PU'!Z$42=0,0,'VEZI PU'!Z$42))</f>
        <v/>
      </c>
      <c r="F12" s="425">
        <f>IF(IF('VEZI PU'!AA18=0,0,'VEZI PU'!AA18)+IF('VEZI PU'!AA$42=0,0,'VEZI PU'!AA$42)=0,"",IF('VEZI PU'!AA18=0,0,'VEZI PU'!AA18)+IF('VEZI PU'!AA$42=0,0,'VEZI PU'!AA$42))</f>
        <v/>
      </c>
      <c r="G12" s="425">
        <f>IF(IF('VEZI PU'!AB18=0,0,'VEZI PU'!AB18)+IF('VEZI PU'!AB$42=0,0,'VEZI PU'!AB$42)=0,"",IF('VEZI PU'!AB18=0,0,'VEZI PU'!AB18)+IF('VEZI PU'!AB$42=0,0,'VEZI PU'!AB$42))</f>
        <v/>
      </c>
      <c r="H12" s="425">
        <f>IF(IF('VEZI PU'!AC18=0,0,'VEZI PU'!AC18)+IF('VEZI PU'!AC$42=0,0,'VEZI PU'!AC$42)=0,"",IF('VEZI PU'!AC18=0,0,'VEZI PU'!AC18)+IF('VEZI PU'!AC$42=0,0,'VEZI PU'!AC$42))</f>
        <v/>
      </c>
      <c r="I12" s="425">
        <f>IF(IF('VEZI PU'!AD18=0,0,'VEZI PU'!AD18)+IF('VEZI PU'!AD$42=0,0,'VEZI PU'!AD$42)=0,"",IF('VEZI PU'!AD18=0,0,'VEZI PU'!AD18)+IF('VEZI PU'!AD$42=0,0,'VEZI PU'!AD$42))</f>
        <v/>
      </c>
      <c r="J12" s="425">
        <f>IF(IF('VEZI PU'!AE18=0,0,'VEZI PU'!AE18)+IF('VEZI PU'!AE$42=0,0,'VEZI PU'!AE$42)=0,"",IF('VEZI PU'!AE18=0,0,'VEZI PU'!AE18)+IF('VEZI PU'!AE$42=0,0,'VEZI PU'!AE$42))</f>
        <v/>
      </c>
      <c r="K12" s="425">
        <f>IF(IF('VEZI PU'!AF18=0,0,'VEZI PU'!AF18)+IF('VEZI PU'!AF$42=0,0,'VEZI PU'!AF$42)=0,"",IF('VEZI PU'!AF18=0,0,'VEZI PU'!AF18)+IF('VEZI PU'!AF$42=0,0,'VEZI PU'!AF$42))</f>
        <v/>
      </c>
      <c r="L12" s="425">
        <f>IF(IF('VEZI PU'!AG18=0,0,'VEZI PU'!AG18)+IF('VEZI PU'!AG$42=0,0,'VEZI PU'!AG$42)=0,"",IF('VEZI PU'!AG18=0,0,'VEZI PU'!AG18)+IF('VEZI PU'!AG$42=0,0,'VEZI PU'!AG$42))</f>
        <v/>
      </c>
      <c r="M12" s="425">
        <f>IF(IF('VEZI PU'!AH18=0,0,'VEZI PU'!AH18)+IF('VEZI PU'!AH$42=0,0,'VEZI PU'!AH$42)=0,"",IF('VEZI PU'!AH18=0,0,'VEZI PU'!AH18)+IF('VEZI PU'!AH$42=0,0,'VEZI PU'!AH$42))</f>
        <v/>
      </c>
      <c r="N12" s="143">
        <f>SUM(D12:M12)</f>
        <v/>
      </c>
      <c r="O12" s="143">
        <f>N12*C12</f>
        <v/>
      </c>
      <c r="P12" s="143">
        <f>N12*'VEZI PU'!R18</f>
        <v/>
      </c>
    </row>
    <row r="13" ht="22.5" customHeight="1">
      <c r="A13" s="148">
        <f>'VEZI PU'!D19</f>
        <v/>
      </c>
      <c r="B13" s="139">
        <f>'VEZI PU'!E19</f>
        <v/>
      </c>
      <c r="C13" s="149">
        <f>'VEZI PU'!W19</f>
        <v/>
      </c>
      <c r="D13" s="425">
        <f>IF(IF('VEZI PU'!Y19=0,0,'VEZI PU'!Y19)+IF('VEZI PU'!Y$42=0,0,'VEZI PU'!Y$42)=0,"",IF('VEZI PU'!Y19=0,0,'VEZI PU'!Y19)+IF('VEZI PU'!Y$42=0,0,'VEZI PU'!Y$42))</f>
        <v/>
      </c>
      <c r="E13" s="425">
        <f>IF(IF('VEZI PU'!Z19=0,0,'VEZI PU'!Z19)+IF('VEZI PU'!Z$42=0,0,'VEZI PU'!Z$42)=0,"",IF('VEZI PU'!Z19=0,0,'VEZI PU'!Z19)+IF('VEZI PU'!Z$42=0,0,'VEZI PU'!Z$42))</f>
        <v/>
      </c>
      <c r="F13" s="425">
        <f>IF(IF('VEZI PU'!AA19=0,0,'VEZI PU'!AA19)+IF('VEZI PU'!AA$42=0,0,'VEZI PU'!AA$42)=0,"",IF('VEZI PU'!AA19=0,0,'VEZI PU'!AA19)+IF('VEZI PU'!AA$42=0,0,'VEZI PU'!AA$42))</f>
        <v/>
      </c>
      <c r="G13" s="425">
        <f>IF(IF('VEZI PU'!AB19=0,0,'VEZI PU'!AB19)+IF('VEZI PU'!AB$42=0,0,'VEZI PU'!AB$42)=0,"",IF('VEZI PU'!AB19=0,0,'VEZI PU'!AB19)+IF('VEZI PU'!AB$42=0,0,'VEZI PU'!AB$42))</f>
        <v/>
      </c>
      <c r="H13" s="425">
        <f>IF(IF('VEZI PU'!AC19=0,0,'VEZI PU'!AC19)+IF('VEZI PU'!AC$42=0,0,'VEZI PU'!AC$42)=0,"",IF('VEZI PU'!AC19=0,0,'VEZI PU'!AC19)+IF('VEZI PU'!AC$42=0,0,'VEZI PU'!AC$42))</f>
        <v/>
      </c>
      <c r="I13" s="425">
        <f>IF(IF('VEZI PU'!AD19=0,0,'VEZI PU'!AD19)+IF('VEZI PU'!AD$42=0,0,'VEZI PU'!AD$42)=0,"",IF('VEZI PU'!AD19=0,0,'VEZI PU'!AD19)+IF('VEZI PU'!AD$42=0,0,'VEZI PU'!AD$42))</f>
        <v/>
      </c>
      <c r="J13" s="425">
        <f>IF(IF('VEZI PU'!AE19=0,0,'VEZI PU'!AE19)+IF('VEZI PU'!AE$42=0,0,'VEZI PU'!AE$42)=0,"",IF('VEZI PU'!AE19=0,0,'VEZI PU'!AE19)+IF('VEZI PU'!AE$42=0,0,'VEZI PU'!AE$42))</f>
        <v/>
      </c>
      <c r="K13" s="425">
        <f>IF(IF('VEZI PU'!AF19=0,0,'VEZI PU'!AF19)+IF('VEZI PU'!AF$42=0,0,'VEZI PU'!AF$42)=0,"",IF('VEZI PU'!AF19=0,0,'VEZI PU'!AF19)+IF('VEZI PU'!AF$42=0,0,'VEZI PU'!AF$42))</f>
        <v/>
      </c>
      <c r="L13" s="425">
        <f>IF(IF('VEZI PU'!AG19=0,0,'VEZI PU'!AG19)+IF('VEZI PU'!AG$42=0,0,'VEZI PU'!AG$42)=0,"",IF('VEZI PU'!AG19=0,0,'VEZI PU'!AG19)+IF('VEZI PU'!AG$42=0,0,'VEZI PU'!AG$42))</f>
        <v/>
      </c>
      <c r="M13" s="425">
        <f>IF(IF('VEZI PU'!AH19=0,0,'VEZI PU'!AH19)+IF('VEZI PU'!AH$42=0,0,'VEZI PU'!AH$42)=0,"",IF('VEZI PU'!AH19=0,0,'VEZI PU'!AH19)+IF('VEZI PU'!AH$42=0,0,'VEZI PU'!AH$42))</f>
        <v/>
      </c>
      <c r="N13" s="143">
        <f>SUM(D13:M13)</f>
        <v/>
      </c>
      <c r="O13" s="143">
        <f>N13*C13</f>
        <v/>
      </c>
      <c r="P13" s="143">
        <f>N13*'VEZI PU'!R19</f>
        <v/>
      </c>
    </row>
    <row r="14" ht="22.5" customHeight="1">
      <c r="A14" s="148">
        <f>'VEZI PU'!D20</f>
        <v/>
      </c>
      <c r="B14" s="139">
        <f>'VEZI PU'!E20</f>
        <v/>
      </c>
      <c r="C14" s="149">
        <f>'VEZI PU'!W20</f>
        <v/>
      </c>
      <c r="D14" s="425">
        <f>IF(IF('VEZI PU'!Y20=0,0,'VEZI PU'!Y20)+IF('VEZI PU'!Y$42=0,0,'VEZI PU'!Y$42)=0,"",IF('VEZI PU'!Y20=0,0,'VEZI PU'!Y20)+IF('VEZI PU'!Y$42=0,0,'VEZI PU'!Y$42))</f>
        <v/>
      </c>
      <c r="E14" s="425">
        <f>IF(IF('VEZI PU'!Z20=0,0,'VEZI PU'!Z20)+IF('VEZI PU'!Z$42=0,0,'VEZI PU'!Z$42)=0,"",IF('VEZI PU'!Z20=0,0,'VEZI PU'!Z20)+IF('VEZI PU'!Z$42=0,0,'VEZI PU'!Z$42))</f>
        <v/>
      </c>
      <c r="F14" s="425">
        <f>IF(IF('VEZI PU'!AA20=0,0,'VEZI PU'!AA20)+IF('VEZI PU'!AA$42=0,0,'VEZI PU'!AA$42)=0,"",IF('VEZI PU'!AA20=0,0,'VEZI PU'!AA20)+IF('VEZI PU'!AA$42=0,0,'VEZI PU'!AA$42))</f>
        <v/>
      </c>
      <c r="G14" s="425">
        <f>IF(IF('VEZI PU'!AB20=0,0,'VEZI PU'!AB20)+IF('VEZI PU'!AB$42=0,0,'VEZI PU'!AB$42)=0,"",IF('VEZI PU'!AB20=0,0,'VEZI PU'!AB20)+IF('VEZI PU'!AB$42=0,0,'VEZI PU'!AB$42))</f>
        <v/>
      </c>
      <c r="H14" s="425">
        <f>IF(IF('VEZI PU'!AC20=0,0,'VEZI PU'!AC20)+IF('VEZI PU'!AC$42=0,0,'VEZI PU'!AC$42)=0,"",IF('VEZI PU'!AC20=0,0,'VEZI PU'!AC20)+IF('VEZI PU'!AC$42=0,0,'VEZI PU'!AC$42))</f>
        <v/>
      </c>
      <c r="I14" s="425">
        <f>IF(IF('VEZI PU'!AD20=0,0,'VEZI PU'!AD20)+IF('VEZI PU'!AD$42=0,0,'VEZI PU'!AD$42)=0,"",IF('VEZI PU'!AD20=0,0,'VEZI PU'!AD20)+IF('VEZI PU'!AD$42=0,0,'VEZI PU'!AD$42))</f>
        <v/>
      </c>
      <c r="J14" s="425">
        <f>IF(IF('VEZI PU'!AE20=0,0,'VEZI PU'!AE20)+IF('VEZI PU'!AE$42=0,0,'VEZI PU'!AE$42)=0,"",IF('VEZI PU'!AE20=0,0,'VEZI PU'!AE20)+IF('VEZI PU'!AE$42=0,0,'VEZI PU'!AE$42))</f>
        <v/>
      </c>
      <c r="K14" s="425">
        <f>IF(IF('VEZI PU'!AF20=0,0,'VEZI PU'!AF20)+IF('VEZI PU'!AF$42=0,0,'VEZI PU'!AF$42)=0,"",IF('VEZI PU'!AF20=0,0,'VEZI PU'!AF20)+IF('VEZI PU'!AF$42=0,0,'VEZI PU'!AF$42))</f>
        <v/>
      </c>
      <c r="L14" s="425">
        <f>IF(IF('VEZI PU'!AG20=0,0,'VEZI PU'!AG20)+IF('VEZI PU'!AG$42=0,0,'VEZI PU'!AG$42)=0,"",IF('VEZI PU'!AG20=0,0,'VEZI PU'!AG20)+IF('VEZI PU'!AG$42=0,0,'VEZI PU'!AG$42))</f>
        <v/>
      </c>
      <c r="M14" s="425">
        <f>IF(IF('VEZI PU'!AH20=0,0,'VEZI PU'!AH20)+IF('VEZI PU'!AH$42=0,0,'VEZI PU'!AH$42)=0,"",IF('VEZI PU'!AH20=0,0,'VEZI PU'!AH20)+IF('VEZI PU'!AH$42=0,0,'VEZI PU'!AH$42))</f>
        <v/>
      </c>
      <c r="N14" s="143">
        <f>SUM(D14:M14)</f>
        <v/>
      </c>
      <c r="O14" s="143">
        <f>N14*C14</f>
        <v/>
      </c>
      <c r="P14" s="143">
        <f>N14*'VEZI PU'!R20</f>
        <v/>
      </c>
    </row>
    <row r="15" ht="22.5" customHeight="1">
      <c r="A15" s="148">
        <f>'VEZI PU'!D21</f>
        <v/>
      </c>
      <c r="B15" s="139">
        <f>'VEZI PU'!E21</f>
        <v/>
      </c>
      <c r="C15" s="149">
        <f>'VEZI PU'!W21</f>
        <v/>
      </c>
      <c r="D15" s="425">
        <f>IF(IF('VEZI PU'!Y21=0,0,'VEZI PU'!Y21)+IF('VEZI PU'!Y$42=0,0,'VEZI PU'!Y$42)=0,"",IF('VEZI PU'!Y21=0,0,'VEZI PU'!Y21)+IF('VEZI PU'!Y$42=0,0,'VEZI PU'!Y$42))</f>
        <v/>
      </c>
      <c r="E15" s="425">
        <f>IF(IF('VEZI PU'!Z21=0,0,'VEZI PU'!Z21)+IF('VEZI PU'!Z$42=0,0,'VEZI PU'!Z$42)=0,"",IF('VEZI PU'!Z21=0,0,'VEZI PU'!Z21)+IF('VEZI PU'!Z$42=0,0,'VEZI PU'!Z$42))</f>
        <v/>
      </c>
      <c r="F15" s="425">
        <f>IF(IF('VEZI PU'!AA21=0,0,'VEZI PU'!AA21)+IF('VEZI PU'!AA$42=0,0,'VEZI PU'!AA$42)=0,"",IF('VEZI PU'!AA21=0,0,'VEZI PU'!AA21)+IF('VEZI PU'!AA$42=0,0,'VEZI PU'!AA$42))</f>
        <v/>
      </c>
      <c r="G15" s="425">
        <f>IF(IF('VEZI PU'!AB21=0,0,'VEZI PU'!AB21)+IF('VEZI PU'!AB$42=0,0,'VEZI PU'!AB$42)=0,"",IF('VEZI PU'!AB21=0,0,'VEZI PU'!AB21)+IF('VEZI PU'!AB$42=0,0,'VEZI PU'!AB$42))</f>
        <v/>
      </c>
      <c r="H15" s="425">
        <f>IF(IF('VEZI PU'!AC21=0,0,'VEZI PU'!AC21)+IF('VEZI PU'!AC$42=0,0,'VEZI PU'!AC$42)=0,"",IF('VEZI PU'!AC21=0,0,'VEZI PU'!AC21)+IF('VEZI PU'!AC$42=0,0,'VEZI PU'!AC$42))</f>
        <v/>
      </c>
      <c r="I15" s="425">
        <f>IF(IF('VEZI PU'!AD21=0,0,'VEZI PU'!AD21)+IF('VEZI PU'!AD$42=0,0,'VEZI PU'!AD$42)=0,"",IF('VEZI PU'!AD21=0,0,'VEZI PU'!AD21)+IF('VEZI PU'!AD$42=0,0,'VEZI PU'!AD$42))</f>
        <v/>
      </c>
      <c r="J15" s="425">
        <f>IF(IF('VEZI PU'!AE21=0,0,'VEZI PU'!AE21)+IF('VEZI PU'!AE$42=0,0,'VEZI PU'!AE$42)=0,"",IF('VEZI PU'!AE21=0,0,'VEZI PU'!AE21)+IF('VEZI PU'!AE$42=0,0,'VEZI PU'!AE$42))</f>
        <v/>
      </c>
      <c r="K15" s="425">
        <f>IF(IF('VEZI PU'!AF21=0,0,'VEZI PU'!AF21)+IF('VEZI PU'!AF$42=0,0,'VEZI PU'!AF$42)=0,"",IF('VEZI PU'!AF21=0,0,'VEZI PU'!AF21)+IF('VEZI PU'!AF$42=0,0,'VEZI PU'!AF$42))</f>
        <v/>
      </c>
      <c r="L15" s="425">
        <f>IF(IF('VEZI PU'!AG21=0,0,'VEZI PU'!AG21)+IF('VEZI PU'!AG$42=0,0,'VEZI PU'!AG$42)=0,"",IF('VEZI PU'!AG21=0,0,'VEZI PU'!AG21)+IF('VEZI PU'!AG$42=0,0,'VEZI PU'!AG$42))</f>
        <v/>
      </c>
      <c r="M15" s="425">
        <f>IF(IF('VEZI PU'!AH21=0,0,'VEZI PU'!AH21)+IF('VEZI PU'!AH$42=0,0,'VEZI PU'!AH$42)=0,"",IF('VEZI PU'!AH21=0,0,'VEZI PU'!AH21)+IF('VEZI PU'!AH$42=0,0,'VEZI PU'!AH$42))</f>
        <v/>
      </c>
      <c r="N15" s="143">
        <f>SUM(D15:M15)</f>
        <v/>
      </c>
      <c r="O15" s="143">
        <f>N15*C15</f>
        <v/>
      </c>
      <c r="P15" s="143">
        <f>N15*'VEZI PU'!R21</f>
        <v/>
      </c>
    </row>
    <row r="16" ht="22.5" customHeight="1">
      <c r="A16" s="148">
        <f>'VEZI PU'!D22</f>
        <v/>
      </c>
      <c r="B16" s="139">
        <f>'VEZI PU'!E22</f>
        <v/>
      </c>
      <c r="C16" s="149">
        <f>'VEZI PU'!W22</f>
        <v/>
      </c>
      <c r="D16" s="425">
        <f>IF(IF('VEZI PU'!Y22=0,0,'VEZI PU'!Y22)+IF('VEZI PU'!Y$42=0,0,'VEZI PU'!Y$42)=0,"",IF('VEZI PU'!Y22=0,0,'VEZI PU'!Y22)+IF('VEZI PU'!Y$42=0,0,'VEZI PU'!Y$42))</f>
        <v/>
      </c>
      <c r="E16" s="425">
        <f>IF(IF('VEZI PU'!Z22=0,0,'VEZI PU'!Z22)+IF('VEZI PU'!Z$42=0,0,'VEZI PU'!Z$42)=0,"",IF('VEZI PU'!Z22=0,0,'VEZI PU'!Z22)+IF('VEZI PU'!Z$42=0,0,'VEZI PU'!Z$42))</f>
        <v/>
      </c>
      <c r="F16" s="425">
        <f>IF(IF('VEZI PU'!AA22=0,0,'VEZI PU'!AA22)+IF('VEZI PU'!AA$42=0,0,'VEZI PU'!AA$42)=0,"",IF('VEZI PU'!AA22=0,0,'VEZI PU'!AA22)+IF('VEZI PU'!AA$42=0,0,'VEZI PU'!AA$42))</f>
        <v/>
      </c>
      <c r="G16" s="425">
        <f>IF(IF('VEZI PU'!AB22=0,0,'VEZI PU'!AB22)+IF('VEZI PU'!AB$42=0,0,'VEZI PU'!AB$42)=0,"",IF('VEZI PU'!AB22=0,0,'VEZI PU'!AB22)+IF('VEZI PU'!AB$42=0,0,'VEZI PU'!AB$42))</f>
        <v/>
      </c>
      <c r="H16" s="425">
        <f>IF(IF('VEZI PU'!AC22=0,0,'VEZI PU'!AC22)+IF('VEZI PU'!AC$42=0,0,'VEZI PU'!AC$42)=0,"",IF('VEZI PU'!AC22=0,0,'VEZI PU'!AC22)+IF('VEZI PU'!AC$42=0,0,'VEZI PU'!AC$42))</f>
        <v/>
      </c>
      <c r="I16" s="425">
        <f>IF(IF('VEZI PU'!AD22=0,0,'VEZI PU'!AD22)+IF('VEZI PU'!AD$42=0,0,'VEZI PU'!AD$42)=0,"",IF('VEZI PU'!AD22=0,0,'VEZI PU'!AD22)+IF('VEZI PU'!AD$42=0,0,'VEZI PU'!AD$42))</f>
        <v/>
      </c>
      <c r="J16" s="425">
        <f>IF(IF('VEZI PU'!AE22=0,0,'VEZI PU'!AE22)+IF('VEZI PU'!AE$42=0,0,'VEZI PU'!AE$42)=0,"",IF('VEZI PU'!AE22=0,0,'VEZI PU'!AE22)+IF('VEZI PU'!AE$42=0,0,'VEZI PU'!AE$42))</f>
        <v/>
      </c>
      <c r="K16" s="425">
        <f>IF(IF('VEZI PU'!AF22=0,0,'VEZI PU'!AF22)+IF('VEZI PU'!AF$42=0,0,'VEZI PU'!AF$42)=0,"",IF('VEZI PU'!AF22=0,0,'VEZI PU'!AF22)+IF('VEZI PU'!AF$42=0,0,'VEZI PU'!AF$42))</f>
        <v/>
      </c>
      <c r="L16" s="425">
        <f>IF(IF('VEZI PU'!AG22=0,0,'VEZI PU'!AG22)+IF('VEZI PU'!AG$42=0,0,'VEZI PU'!AG$42)=0,"",IF('VEZI PU'!AG22=0,0,'VEZI PU'!AG22)+IF('VEZI PU'!AG$42=0,0,'VEZI PU'!AG$42))</f>
        <v/>
      </c>
      <c r="M16" s="425">
        <f>IF(IF('VEZI PU'!AH22=0,0,'VEZI PU'!AH22)+IF('VEZI PU'!AH$42=0,0,'VEZI PU'!AH$42)=0,"",IF('VEZI PU'!AH22=0,0,'VEZI PU'!AH22)+IF('VEZI PU'!AH$42=0,0,'VEZI PU'!AH$42))</f>
        <v/>
      </c>
      <c r="N16" s="143">
        <f>SUM(D16:M16)</f>
        <v/>
      </c>
      <c r="O16" s="143">
        <f>N16*C16</f>
        <v/>
      </c>
      <c r="P16" s="143">
        <f>N16*'VEZI PU'!R22</f>
        <v/>
      </c>
    </row>
    <row r="17" ht="22.5" customHeight="1">
      <c r="A17" s="148">
        <f>'VEZI PU'!D23</f>
        <v/>
      </c>
      <c r="B17" s="139">
        <f>'VEZI PU'!E23</f>
        <v/>
      </c>
      <c r="C17" s="149">
        <f>'VEZI PU'!W23</f>
        <v/>
      </c>
      <c r="D17" s="425">
        <f>IF(IF('VEZI PU'!Y23=0,0,'VEZI PU'!Y23)+IF('VEZI PU'!Y$42=0,0,'VEZI PU'!Y$42)=0,"",IF('VEZI PU'!Y23=0,0,'VEZI PU'!Y23)+IF('VEZI PU'!Y$42=0,0,'VEZI PU'!Y$42))</f>
        <v/>
      </c>
      <c r="E17" s="425">
        <f>IF(IF('VEZI PU'!Z23=0,0,'VEZI PU'!Z23)+IF('VEZI PU'!Z$42=0,0,'VEZI PU'!Z$42)=0,"",IF('VEZI PU'!Z23=0,0,'VEZI PU'!Z23)+IF('VEZI PU'!Z$42=0,0,'VEZI PU'!Z$42))</f>
        <v/>
      </c>
      <c r="F17" s="425">
        <f>IF(IF('VEZI PU'!AA23=0,0,'VEZI PU'!AA23)+IF('VEZI PU'!AA$42=0,0,'VEZI PU'!AA$42)=0,"",IF('VEZI PU'!AA23=0,0,'VEZI PU'!AA23)+IF('VEZI PU'!AA$42=0,0,'VEZI PU'!AA$42))</f>
        <v/>
      </c>
      <c r="G17" s="425">
        <f>IF(IF('VEZI PU'!AB23=0,0,'VEZI PU'!AB23)+IF('VEZI PU'!AB$42=0,0,'VEZI PU'!AB$42)=0,"",IF('VEZI PU'!AB23=0,0,'VEZI PU'!AB23)+IF('VEZI PU'!AB$42=0,0,'VEZI PU'!AB$42))</f>
        <v/>
      </c>
      <c r="H17" s="425">
        <f>IF(IF('VEZI PU'!AC23=0,0,'VEZI PU'!AC23)+IF('VEZI PU'!AC$42=0,0,'VEZI PU'!AC$42)=0,"",IF('VEZI PU'!AC23=0,0,'VEZI PU'!AC23)+IF('VEZI PU'!AC$42=0,0,'VEZI PU'!AC$42))</f>
        <v/>
      </c>
      <c r="I17" s="425">
        <f>IF(IF('VEZI PU'!AD23=0,0,'VEZI PU'!AD23)+IF('VEZI PU'!AD$42=0,0,'VEZI PU'!AD$42)=0,"",IF('VEZI PU'!AD23=0,0,'VEZI PU'!AD23)+IF('VEZI PU'!AD$42=0,0,'VEZI PU'!AD$42))</f>
        <v/>
      </c>
      <c r="J17" s="425">
        <f>IF(IF('VEZI PU'!AE23=0,0,'VEZI PU'!AE23)+IF('VEZI PU'!AE$42=0,0,'VEZI PU'!AE$42)=0,"",IF('VEZI PU'!AE23=0,0,'VEZI PU'!AE23)+IF('VEZI PU'!AE$42=0,0,'VEZI PU'!AE$42))</f>
        <v/>
      </c>
      <c r="K17" s="425">
        <f>IF(IF('VEZI PU'!AF23=0,0,'VEZI PU'!AF23)+IF('VEZI PU'!AF$42=0,0,'VEZI PU'!AF$42)=0,"",IF('VEZI PU'!AF23=0,0,'VEZI PU'!AF23)+IF('VEZI PU'!AF$42=0,0,'VEZI PU'!AF$42))</f>
        <v/>
      </c>
      <c r="L17" s="425">
        <f>IF(IF('VEZI PU'!AG23=0,0,'VEZI PU'!AG23)+IF('VEZI PU'!AG$42=0,0,'VEZI PU'!AG$42)=0,"",IF('VEZI PU'!AG23=0,0,'VEZI PU'!AG23)+IF('VEZI PU'!AG$42=0,0,'VEZI PU'!AG$42))</f>
        <v/>
      </c>
      <c r="M17" s="425">
        <f>IF(IF('VEZI PU'!AH23=0,0,'VEZI PU'!AH23)+IF('VEZI PU'!AH$42=0,0,'VEZI PU'!AH$42)=0,"",IF('VEZI PU'!AH23=0,0,'VEZI PU'!AH23)+IF('VEZI PU'!AH$42=0,0,'VEZI PU'!AH$42))</f>
        <v/>
      </c>
      <c r="N17" s="143">
        <f>SUM(D17:M17)</f>
        <v/>
      </c>
      <c r="O17" s="143">
        <f>N17*C17</f>
        <v/>
      </c>
      <c r="P17" s="143">
        <f>N17*'VEZI PU'!R23</f>
        <v/>
      </c>
    </row>
    <row r="18" ht="22.5" customHeight="1">
      <c r="A18" s="148">
        <f>'VEZI PU'!D24</f>
        <v/>
      </c>
      <c r="B18" s="139">
        <f>'VEZI PU'!E24</f>
        <v/>
      </c>
      <c r="C18" s="149">
        <f>'VEZI PU'!W24</f>
        <v/>
      </c>
      <c r="D18" s="425">
        <f>IF(IF('VEZI PU'!Y24=0,0,'VEZI PU'!Y24)+IF('VEZI PU'!Y$42=0,0,'VEZI PU'!Y$42)=0,"",IF('VEZI PU'!Y24=0,0,'VEZI PU'!Y24)+IF('VEZI PU'!Y$42=0,0,'VEZI PU'!Y$42))</f>
        <v/>
      </c>
      <c r="E18" s="425">
        <f>IF(IF('VEZI PU'!Z24=0,0,'VEZI PU'!Z24)+IF('VEZI PU'!Z$42=0,0,'VEZI PU'!Z$42)=0,"",IF('VEZI PU'!Z24=0,0,'VEZI PU'!Z24)+IF('VEZI PU'!Z$42=0,0,'VEZI PU'!Z$42))</f>
        <v/>
      </c>
      <c r="F18" s="425">
        <f>IF(IF('VEZI PU'!AA24=0,0,'VEZI PU'!AA24)+IF('VEZI PU'!AA$42=0,0,'VEZI PU'!AA$42)=0,"",IF('VEZI PU'!AA24=0,0,'VEZI PU'!AA24)+IF('VEZI PU'!AA$42=0,0,'VEZI PU'!AA$42))</f>
        <v/>
      </c>
      <c r="G18" s="425">
        <f>IF(IF('VEZI PU'!AB24=0,0,'VEZI PU'!AB24)+IF('VEZI PU'!AB$42=0,0,'VEZI PU'!AB$42)=0,"",IF('VEZI PU'!AB24=0,0,'VEZI PU'!AB24)+IF('VEZI PU'!AB$42=0,0,'VEZI PU'!AB$42))</f>
        <v/>
      </c>
      <c r="H18" s="425">
        <f>IF(IF('VEZI PU'!AC24=0,0,'VEZI PU'!AC24)+IF('VEZI PU'!AC$42=0,0,'VEZI PU'!AC$42)=0,"",IF('VEZI PU'!AC24=0,0,'VEZI PU'!AC24)+IF('VEZI PU'!AC$42=0,0,'VEZI PU'!AC$42))</f>
        <v/>
      </c>
      <c r="I18" s="425">
        <f>IF(IF('VEZI PU'!AD24=0,0,'VEZI PU'!AD24)+IF('VEZI PU'!AD$42=0,0,'VEZI PU'!AD$42)=0,"",IF('VEZI PU'!AD24=0,0,'VEZI PU'!AD24)+IF('VEZI PU'!AD$42=0,0,'VEZI PU'!AD$42))</f>
        <v/>
      </c>
      <c r="J18" s="425">
        <f>IF(IF('VEZI PU'!AE24=0,0,'VEZI PU'!AE24)+IF('VEZI PU'!AE$42=0,0,'VEZI PU'!AE$42)=0,"",IF('VEZI PU'!AE24=0,0,'VEZI PU'!AE24)+IF('VEZI PU'!AE$42=0,0,'VEZI PU'!AE$42))</f>
        <v/>
      </c>
      <c r="K18" s="425">
        <f>IF(IF('VEZI PU'!AF24=0,0,'VEZI PU'!AF24)+IF('VEZI PU'!AF$42=0,0,'VEZI PU'!AF$42)=0,"",IF('VEZI PU'!AF24=0,0,'VEZI PU'!AF24)+IF('VEZI PU'!AF$42=0,0,'VEZI PU'!AF$42))</f>
        <v/>
      </c>
      <c r="L18" s="425">
        <f>IF(IF('VEZI PU'!AG24=0,0,'VEZI PU'!AG24)+IF('VEZI PU'!AG$42=0,0,'VEZI PU'!AG$42)=0,"",IF('VEZI PU'!AG24=0,0,'VEZI PU'!AG24)+IF('VEZI PU'!AG$42=0,0,'VEZI PU'!AG$42))</f>
        <v/>
      </c>
      <c r="M18" s="425">
        <f>IF(IF('VEZI PU'!AH24=0,0,'VEZI PU'!AH24)+IF('VEZI PU'!AH$42=0,0,'VEZI PU'!AH$42)=0,"",IF('VEZI PU'!AH24=0,0,'VEZI PU'!AH24)+IF('VEZI PU'!AH$42=0,0,'VEZI PU'!AH$42))</f>
        <v/>
      </c>
      <c r="N18" s="143">
        <f>SUM(D18:M18)</f>
        <v/>
      </c>
      <c r="O18" s="143">
        <f>N18*C18</f>
        <v/>
      </c>
      <c r="P18" s="143">
        <f>N18*'VEZI PU'!R24</f>
        <v/>
      </c>
    </row>
    <row r="19" ht="22.5" customHeight="1">
      <c r="A19" s="148">
        <f>'VEZI PU'!D25</f>
        <v/>
      </c>
      <c r="B19" s="139">
        <f>'VEZI PU'!E25</f>
        <v/>
      </c>
      <c r="C19" s="149">
        <f>'VEZI PU'!W25</f>
        <v/>
      </c>
      <c r="D19" s="425">
        <f>IF(IF('VEZI PU'!Y25=0,0,'VEZI PU'!Y25)+IF('VEZI PU'!Y$42=0,0,'VEZI PU'!Y$42)=0,"",IF('VEZI PU'!Y25=0,0,'VEZI PU'!Y25)+IF('VEZI PU'!Y$42=0,0,'VEZI PU'!Y$42))</f>
        <v/>
      </c>
      <c r="E19" s="425">
        <f>IF(IF('VEZI PU'!Z25=0,0,'VEZI PU'!Z25)+IF('VEZI PU'!Z$42=0,0,'VEZI PU'!Z$42)=0,"",IF('VEZI PU'!Z25=0,0,'VEZI PU'!Z25)+IF('VEZI PU'!Z$42=0,0,'VEZI PU'!Z$42))</f>
        <v/>
      </c>
      <c r="F19" s="425">
        <f>IF(IF('VEZI PU'!AA25=0,0,'VEZI PU'!AA25)+IF('VEZI PU'!AA$42=0,0,'VEZI PU'!AA$42)=0,"",IF('VEZI PU'!AA25=0,0,'VEZI PU'!AA25)+IF('VEZI PU'!AA$42=0,0,'VEZI PU'!AA$42))</f>
        <v/>
      </c>
      <c r="G19" s="425">
        <f>IF(IF('VEZI PU'!AB25=0,0,'VEZI PU'!AB25)+IF('VEZI PU'!AB$42=0,0,'VEZI PU'!AB$42)=0,"",IF('VEZI PU'!AB25=0,0,'VEZI PU'!AB25)+IF('VEZI PU'!AB$42=0,0,'VEZI PU'!AB$42))</f>
        <v/>
      </c>
      <c r="H19" s="425">
        <f>IF(IF('VEZI PU'!AC25=0,0,'VEZI PU'!AC25)+IF('VEZI PU'!AC$42=0,0,'VEZI PU'!AC$42)=0,"",IF('VEZI PU'!AC25=0,0,'VEZI PU'!AC25)+IF('VEZI PU'!AC$42=0,0,'VEZI PU'!AC$42))</f>
        <v/>
      </c>
      <c r="I19" s="425">
        <f>IF(IF('VEZI PU'!AD25=0,0,'VEZI PU'!AD25)+IF('VEZI PU'!AD$42=0,0,'VEZI PU'!AD$42)=0,"",IF('VEZI PU'!AD25=0,0,'VEZI PU'!AD25)+IF('VEZI PU'!AD$42=0,0,'VEZI PU'!AD$42))</f>
        <v/>
      </c>
      <c r="J19" s="425">
        <f>IF(IF('VEZI PU'!AE25=0,0,'VEZI PU'!AE25)+IF('VEZI PU'!AE$42=0,0,'VEZI PU'!AE$42)=0,"",IF('VEZI PU'!AE25=0,0,'VEZI PU'!AE25)+IF('VEZI PU'!AE$42=0,0,'VEZI PU'!AE$42))</f>
        <v/>
      </c>
      <c r="K19" s="425">
        <f>IF(IF('VEZI PU'!AF25=0,0,'VEZI PU'!AF25)+IF('VEZI PU'!AF$42=0,0,'VEZI PU'!AF$42)=0,"",IF('VEZI PU'!AF25=0,0,'VEZI PU'!AF25)+IF('VEZI PU'!AF$42=0,0,'VEZI PU'!AF$42))</f>
        <v/>
      </c>
      <c r="L19" s="425">
        <f>IF(IF('VEZI PU'!AG25=0,0,'VEZI PU'!AG25)+IF('VEZI PU'!AG$42=0,0,'VEZI PU'!AG$42)=0,"",IF('VEZI PU'!AG25=0,0,'VEZI PU'!AG25)+IF('VEZI PU'!AG$42=0,0,'VEZI PU'!AG$42))</f>
        <v/>
      </c>
      <c r="M19" s="425">
        <f>IF(IF('VEZI PU'!AH25=0,0,'VEZI PU'!AH25)+IF('VEZI PU'!AH$42=0,0,'VEZI PU'!AH$42)=0,"",IF('VEZI PU'!AH25=0,0,'VEZI PU'!AH25)+IF('VEZI PU'!AH$42=0,0,'VEZI PU'!AH$42))</f>
        <v/>
      </c>
      <c r="N19" s="143">
        <f>SUM(D19:M19)</f>
        <v/>
      </c>
      <c r="O19" s="143">
        <f>N19*C19</f>
        <v/>
      </c>
      <c r="P19" s="143">
        <f>N19*'VEZI PU'!R25</f>
        <v/>
      </c>
    </row>
    <row r="20" ht="22.5" customHeight="1">
      <c r="A20" s="148">
        <f>'VEZI PU'!D26</f>
        <v/>
      </c>
      <c r="B20" s="139">
        <f>'VEZI PU'!E26</f>
        <v/>
      </c>
      <c r="C20" s="149">
        <f>'VEZI PU'!W26</f>
        <v/>
      </c>
      <c r="D20" s="425">
        <f>IF(IF('VEZI PU'!Y26=0,0,'VEZI PU'!Y26)+IF('VEZI PU'!Y$42=0,0,'VEZI PU'!Y$42)=0,"",IF('VEZI PU'!Y26=0,0,'VEZI PU'!Y26)+IF('VEZI PU'!Y$42=0,0,'VEZI PU'!Y$42))</f>
        <v/>
      </c>
      <c r="E20" s="425">
        <f>IF(IF('VEZI PU'!Z26=0,0,'VEZI PU'!Z26)+IF('VEZI PU'!Z$42=0,0,'VEZI PU'!Z$42)=0,"",IF('VEZI PU'!Z26=0,0,'VEZI PU'!Z26)+IF('VEZI PU'!Z$42=0,0,'VEZI PU'!Z$42))</f>
        <v/>
      </c>
      <c r="F20" s="425">
        <f>IF(IF('VEZI PU'!AA26=0,0,'VEZI PU'!AA26)+IF('VEZI PU'!AA$42=0,0,'VEZI PU'!AA$42)=0,"",IF('VEZI PU'!AA26=0,0,'VEZI PU'!AA26)+IF('VEZI PU'!AA$42=0,0,'VEZI PU'!AA$42))</f>
        <v/>
      </c>
      <c r="G20" s="425">
        <f>IF(IF('VEZI PU'!AB26=0,0,'VEZI PU'!AB26)+IF('VEZI PU'!AB$42=0,0,'VEZI PU'!AB$42)=0,"",IF('VEZI PU'!AB26=0,0,'VEZI PU'!AB26)+IF('VEZI PU'!AB$42=0,0,'VEZI PU'!AB$42))</f>
        <v/>
      </c>
      <c r="H20" s="425">
        <f>IF(IF('VEZI PU'!AC26=0,0,'VEZI PU'!AC26)+IF('VEZI PU'!AC$42=0,0,'VEZI PU'!AC$42)=0,"",IF('VEZI PU'!AC26=0,0,'VEZI PU'!AC26)+IF('VEZI PU'!AC$42=0,0,'VEZI PU'!AC$42))</f>
        <v/>
      </c>
      <c r="I20" s="425">
        <f>IF(IF('VEZI PU'!AD26=0,0,'VEZI PU'!AD26)+IF('VEZI PU'!AD$42=0,0,'VEZI PU'!AD$42)=0,"",IF('VEZI PU'!AD26=0,0,'VEZI PU'!AD26)+IF('VEZI PU'!AD$42=0,0,'VEZI PU'!AD$42))</f>
        <v/>
      </c>
      <c r="J20" s="425">
        <f>IF(IF('VEZI PU'!AE26=0,0,'VEZI PU'!AE26)+IF('VEZI PU'!AE$42=0,0,'VEZI PU'!AE$42)=0,"",IF('VEZI PU'!AE26=0,0,'VEZI PU'!AE26)+IF('VEZI PU'!AE$42=0,0,'VEZI PU'!AE$42))</f>
        <v/>
      </c>
      <c r="K20" s="425">
        <f>IF(IF('VEZI PU'!AF26=0,0,'VEZI PU'!AF26)+IF('VEZI PU'!AF$42=0,0,'VEZI PU'!AF$42)=0,"",IF('VEZI PU'!AF26=0,0,'VEZI PU'!AF26)+IF('VEZI PU'!AF$42=0,0,'VEZI PU'!AF$42))</f>
        <v/>
      </c>
      <c r="L20" s="425">
        <f>IF(IF('VEZI PU'!AG26=0,0,'VEZI PU'!AG26)+IF('VEZI PU'!AG$42=0,0,'VEZI PU'!AG$42)=0,"",IF('VEZI PU'!AG26=0,0,'VEZI PU'!AG26)+IF('VEZI PU'!AG$42=0,0,'VEZI PU'!AG$42))</f>
        <v/>
      </c>
      <c r="M20" s="425">
        <f>IF(IF('VEZI PU'!AH26=0,0,'VEZI PU'!AH26)+IF('VEZI PU'!AH$42=0,0,'VEZI PU'!AH$42)=0,"",IF('VEZI PU'!AH26=0,0,'VEZI PU'!AH26)+IF('VEZI PU'!AH$42=0,0,'VEZI PU'!AH$42))</f>
        <v/>
      </c>
      <c r="N20" s="143">
        <f>SUM(D20:M20)</f>
        <v/>
      </c>
      <c r="O20" s="143">
        <f>N20*C20</f>
        <v/>
      </c>
      <c r="P20" s="143">
        <f>N20*'VEZI PU'!R26</f>
        <v/>
      </c>
    </row>
    <row r="21" ht="22.5" customHeight="1">
      <c r="A21" s="148">
        <f>'VEZI PU'!D27</f>
        <v/>
      </c>
      <c r="B21" s="139">
        <f>'VEZI PU'!E27</f>
        <v/>
      </c>
      <c r="C21" s="149">
        <f>'VEZI PU'!W27</f>
        <v/>
      </c>
      <c r="D21" s="425">
        <f>IF(IF('VEZI PU'!Y27=0,0,'VEZI PU'!Y27)+IF('VEZI PU'!Y$42=0,0,'VEZI PU'!Y$42)=0,"",IF('VEZI PU'!Y27=0,0,'VEZI PU'!Y27)+IF('VEZI PU'!Y$42=0,0,'VEZI PU'!Y$42))</f>
        <v/>
      </c>
      <c r="E21" s="425">
        <f>IF(IF('VEZI PU'!Z27=0,0,'VEZI PU'!Z27)+IF('VEZI PU'!Z$42=0,0,'VEZI PU'!Z$42)=0,"",IF('VEZI PU'!Z27=0,0,'VEZI PU'!Z27)+IF('VEZI PU'!Z$42=0,0,'VEZI PU'!Z$42))</f>
        <v/>
      </c>
      <c r="F21" s="425">
        <f>IF(IF('VEZI PU'!AA27=0,0,'VEZI PU'!AA27)+IF('VEZI PU'!AA$42=0,0,'VEZI PU'!AA$42)=0,"",IF('VEZI PU'!AA27=0,0,'VEZI PU'!AA27)+IF('VEZI PU'!AA$42=0,0,'VEZI PU'!AA$42))</f>
        <v/>
      </c>
      <c r="G21" s="425">
        <f>IF(IF('VEZI PU'!AB27=0,0,'VEZI PU'!AB27)+IF('VEZI PU'!AB$42=0,0,'VEZI PU'!AB$42)=0,"",IF('VEZI PU'!AB27=0,0,'VEZI PU'!AB27)+IF('VEZI PU'!AB$42=0,0,'VEZI PU'!AB$42))</f>
        <v/>
      </c>
      <c r="H21" s="425">
        <f>IF(IF('VEZI PU'!AC27=0,0,'VEZI PU'!AC27)+IF('VEZI PU'!AC$42=0,0,'VEZI PU'!AC$42)=0,"",IF('VEZI PU'!AC27=0,0,'VEZI PU'!AC27)+IF('VEZI PU'!AC$42=0,0,'VEZI PU'!AC$42))</f>
        <v/>
      </c>
      <c r="I21" s="425">
        <f>IF(IF('VEZI PU'!AD27=0,0,'VEZI PU'!AD27)+IF('VEZI PU'!AD$42=0,0,'VEZI PU'!AD$42)=0,"",IF('VEZI PU'!AD27=0,0,'VEZI PU'!AD27)+IF('VEZI PU'!AD$42=0,0,'VEZI PU'!AD$42))</f>
        <v/>
      </c>
      <c r="J21" s="425">
        <f>IF(IF('VEZI PU'!AE27=0,0,'VEZI PU'!AE27)+IF('VEZI PU'!AE$42=0,0,'VEZI PU'!AE$42)=0,"",IF('VEZI PU'!AE27=0,0,'VEZI PU'!AE27)+IF('VEZI PU'!AE$42=0,0,'VEZI PU'!AE$42))</f>
        <v/>
      </c>
      <c r="K21" s="425">
        <f>IF(IF('VEZI PU'!AF27=0,0,'VEZI PU'!AF27)+IF('VEZI PU'!AF$42=0,0,'VEZI PU'!AF$42)=0,"",IF('VEZI PU'!AF27=0,0,'VEZI PU'!AF27)+IF('VEZI PU'!AF$42=0,0,'VEZI PU'!AF$42))</f>
        <v/>
      </c>
      <c r="L21" s="425">
        <f>IF(IF('VEZI PU'!AG27=0,0,'VEZI PU'!AG27)+IF('VEZI PU'!AG$42=0,0,'VEZI PU'!AG$42)=0,"",IF('VEZI PU'!AG27=0,0,'VEZI PU'!AG27)+IF('VEZI PU'!AG$42=0,0,'VEZI PU'!AG$42))</f>
        <v/>
      </c>
      <c r="M21" s="425">
        <f>IF(IF('VEZI PU'!AH27=0,0,'VEZI PU'!AH27)+IF('VEZI PU'!AH$42=0,0,'VEZI PU'!AH$42)=0,"",IF('VEZI PU'!AH27=0,0,'VEZI PU'!AH27)+IF('VEZI PU'!AH$42=0,0,'VEZI PU'!AH$42))</f>
        <v/>
      </c>
      <c r="N21" s="143">
        <f>SUM(D21:M21)</f>
        <v/>
      </c>
      <c r="O21" s="143">
        <f>N21*C21</f>
        <v/>
      </c>
      <c r="P21" s="143">
        <f>N21*'VEZI PU'!R27</f>
        <v/>
      </c>
    </row>
    <row r="22" ht="22.5" customHeight="1">
      <c r="A22" s="148">
        <f>'VEZI PU'!D28</f>
        <v/>
      </c>
      <c r="B22" s="139">
        <f>'VEZI PU'!E28</f>
        <v/>
      </c>
      <c r="C22" s="149">
        <f>'VEZI PU'!W28</f>
        <v/>
      </c>
      <c r="D22" s="425">
        <f>IF(IF('VEZI PU'!Y28=0,0,'VEZI PU'!Y28)+IF('VEZI PU'!Y$42=0,0,'VEZI PU'!Y$42)=0,"",IF('VEZI PU'!Y28=0,0,'VEZI PU'!Y28)+IF('VEZI PU'!Y$42=0,0,'VEZI PU'!Y$42))</f>
        <v/>
      </c>
      <c r="E22" s="425">
        <f>IF(IF('VEZI PU'!Z28=0,0,'VEZI PU'!Z28)+IF('VEZI PU'!Z$42=0,0,'VEZI PU'!Z$42)=0,"",IF('VEZI PU'!Z28=0,0,'VEZI PU'!Z28)+IF('VEZI PU'!Z$42=0,0,'VEZI PU'!Z$42))</f>
        <v/>
      </c>
      <c r="F22" s="425">
        <f>IF(IF('VEZI PU'!AA28=0,0,'VEZI PU'!AA28)+IF('VEZI PU'!AA$42=0,0,'VEZI PU'!AA$42)=0,"",IF('VEZI PU'!AA28=0,0,'VEZI PU'!AA28)+IF('VEZI PU'!AA$42=0,0,'VEZI PU'!AA$42))</f>
        <v/>
      </c>
      <c r="G22" s="425">
        <f>IF(IF('VEZI PU'!AB28=0,0,'VEZI PU'!AB28)+IF('VEZI PU'!AB$42=0,0,'VEZI PU'!AB$42)=0,"",IF('VEZI PU'!AB28=0,0,'VEZI PU'!AB28)+IF('VEZI PU'!AB$42=0,0,'VEZI PU'!AB$42))</f>
        <v/>
      </c>
      <c r="H22" s="425">
        <f>IF(IF('VEZI PU'!AC28=0,0,'VEZI PU'!AC28)+IF('VEZI PU'!AC$42=0,0,'VEZI PU'!AC$42)=0,"",IF('VEZI PU'!AC28=0,0,'VEZI PU'!AC28)+IF('VEZI PU'!AC$42=0,0,'VEZI PU'!AC$42))</f>
        <v/>
      </c>
      <c r="I22" s="425">
        <f>IF(IF('VEZI PU'!AD28=0,0,'VEZI PU'!AD28)+IF('VEZI PU'!AD$42=0,0,'VEZI PU'!AD$42)=0,"",IF('VEZI PU'!AD28=0,0,'VEZI PU'!AD28)+IF('VEZI PU'!AD$42=0,0,'VEZI PU'!AD$42))</f>
        <v/>
      </c>
      <c r="J22" s="425">
        <f>IF(IF('VEZI PU'!AE28=0,0,'VEZI PU'!AE28)+IF('VEZI PU'!AE$42=0,0,'VEZI PU'!AE$42)=0,"",IF('VEZI PU'!AE28=0,0,'VEZI PU'!AE28)+IF('VEZI PU'!AE$42=0,0,'VEZI PU'!AE$42))</f>
        <v/>
      </c>
      <c r="K22" s="425">
        <f>IF(IF('VEZI PU'!AF28=0,0,'VEZI PU'!AF28)+IF('VEZI PU'!AF$42=0,0,'VEZI PU'!AF$42)=0,"",IF('VEZI PU'!AF28=0,0,'VEZI PU'!AF28)+IF('VEZI PU'!AF$42=0,0,'VEZI PU'!AF$42))</f>
        <v/>
      </c>
      <c r="L22" s="425">
        <f>IF(IF('VEZI PU'!AG28=0,0,'VEZI PU'!AG28)+IF('VEZI PU'!AG$42=0,0,'VEZI PU'!AG$42)=0,"",IF('VEZI PU'!AG28=0,0,'VEZI PU'!AG28)+IF('VEZI PU'!AG$42=0,0,'VEZI PU'!AG$42))</f>
        <v/>
      </c>
      <c r="M22" s="425">
        <f>IF(IF('VEZI PU'!AH28=0,0,'VEZI PU'!AH28)+IF('VEZI PU'!AH$42=0,0,'VEZI PU'!AH$42)=0,"",IF('VEZI PU'!AH28=0,0,'VEZI PU'!AH28)+IF('VEZI PU'!AH$42=0,0,'VEZI PU'!AH$42))</f>
        <v/>
      </c>
      <c r="N22" s="143">
        <f>SUM(D22:M22)</f>
        <v/>
      </c>
      <c r="O22" s="143">
        <f>N22*C22</f>
        <v/>
      </c>
      <c r="P22" s="143">
        <f>N22*'VEZI PU'!R28</f>
        <v/>
      </c>
    </row>
    <row r="23" ht="22.5" customHeight="1">
      <c r="A23" s="148">
        <f>'VEZI PU'!D29</f>
        <v/>
      </c>
      <c r="B23" s="139">
        <f>'VEZI PU'!E29</f>
        <v/>
      </c>
      <c r="C23" s="149">
        <f>'VEZI PU'!W29</f>
        <v/>
      </c>
      <c r="D23" s="425">
        <f>IF(IF('VEZI PU'!Y29=0,0,'VEZI PU'!Y29)+IF('VEZI PU'!Y$42=0,0,'VEZI PU'!Y$42)=0,"",IF('VEZI PU'!Y29=0,0,'VEZI PU'!Y29)+IF('VEZI PU'!Y$42=0,0,'VEZI PU'!Y$42))</f>
        <v/>
      </c>
      <c r="E23" s="425">
        <f>IF(IF('VEZI PU'!Z29=0,0,'VEZI PU'!Z29)+IF('VEZI PU'!Z$42=0,0,'VEZI PU'!Z$42)=0,"",IF('VEZI PU'!Z29=0,0,'VEZI PU'!Z29)+IF('VEZI PU'!Z$42=0,0,'VEZI PU'!Z$42))</f>
        <v/>
      </c>
      <c r="F23" s="425">
        <f>IF(IF('VEZI PU'!AA29=0,0,'VEZI PU'!AA29)+IF('VEZI PU'!AA$42=0,0,'VEZI PU'!AA$42)=0,"",IF('VEZI PU'!AA29=0,0,'VEZI PU'!AA29)+IF('VEZI PU'!AA$42=0,0,'VEZI PU'!AA$42))</f>
        <v/>
      </c>
      <c r="G23" s="425">
        <f>IF(IF('VEZI PU'!AB29=0,0,'VEZI PU'!AB29)+IF('VEZI PU'!AB$42=0,0,'VEZI PU'!AB$42)=0,"",IF('VEZI PU'!AB29=0,0,'VEZI PU'!AB29)+IF('VEZI PU'!AB$42=0,0,'VEZI PU'!AB$42))</f>
        <v/>
      </c>
      <c r="H23" s="425">
        <f>IF(IF('VEZI PU'!AC29=0,0,'VEZI PU'!AC29)+IF('VEZI PU'!AC$42=0,0,'VEZI PU'!AC$42)=0,"",IF('VEZI PU'!AC29=0,0,'VEZI PU'!AC29)+IF('VEZI PU'!AC$42=0,0,'VEZI PU'!AC$42))</f>
        <v/>
      </c>
      <c r="I23" s="425">
        <f>IF(IF('VEZI PU'!AD29=0,0,'VEZI PU'!AD29)+IF('VEZI PU'!AD$42=0,0,'VEZI PU'!AD$42)=0,"",IF('VEZI PU'!AD29=0,0,'VEZI PU'!AD29)+IF('VEZI PU'!AD$42=0,0,'VEZI PU'!AD$42))</f>
        <v/>
      </c>
      <c r="J23" s="425">
        <f>IF(IF('VEZI PU'!AE29=0,0,'VEZI PU'!AE29)+IF('VEZI PU'!AE$42=0,0,'VEZI PU'!AE$42)=0,"",IF('VEZI PU'!AE29=0,0,'VEZI PU'!AE29)+IF('VEZI PU'!AE$42=0,0,'VEZI PU'!AE$42))</f>
        <v/>
      </c>
      <c r="K23" s="425">
        <f>IF(IF('VEZI PU'!AF29=0,0,'VEZI PU'!AF29)+IF('VEZI PU'!AF$42=0,0,'VEZI PU'!AF$42)=0,"",IF('VEZI PU'!AF29=0,0,'VEZI PU'!AF29)+IF('VEZI PU'!AF$42=0,0,'VEZI PU'!AF$42))</f>
        <v/>
      </c>
      <c r="L23" s="425">
        <f>IF(IF('VEZI PU'!AG29=0,0,'VEZI PU'!AG29)+IF('VEZI PU'!AG$42=0,0,'VEZI PU'!AG$42)=0,"",IF('VEZI PU'!AG29=0,0,'VEZI PU'!AG29)+IF('VEZI PU'!AG$42=0,0,'VEZI PU'!AG$42))</f>
        <v/>
      </c>
      <c r="M23" s="425">
        <f>IF(IF('VEZI PU'!AH29=0,0,'VEZI PU'!AH29)+IF('VEZI PU'!AH$42=0,0,'VEZI PU'!AH$42)=0,"",IF('VEZI PU'!AH29=0,0,'VEZI PU'!AH29)+IF('VEZI PU'!AH$42=0,0,'VEZI PU'!AH$42))</f>
        <v/>
      </c>
      <c r="N23" s="143">
        <f>SUM(D23:M23)</f>
        <v/>
      </c>
      <c r="O23" s="143">
        <f>N23*C23</f>
        <v/>
      </c>
      <c r="P23" s="143">
        <f>N23*'VEZI PU'!R29</f>
        <v/>
      </c>
    </row>
    <row r="24" ht="22.5" customHeight="1">
      <c r="A24" s="148">
        <f>'VEZI PU'!D30</f>
        <v/>
      </c>
      <c r="B24" s="139">
        <f>'VEZI PU'!E30</f>
        <v/>
      </c>
      <c r="C24" s="149">
        <f>'VEZI PU'!W30</f>
        <v/>
      </c>
      <c r="D24" s="425">
        <f>IF(IF('VEZI PU'!Y30=0,0,'VEZI PU'!Y30)+IF('VEZI PU'!Y$42=0,0,'VEZI PU'!Y$42)=0,"",IF('VEZI PU'!Y30=0,0,'VEZI PU'!Y30)+IF('VEZI PU'!Y$42=0,0,'VEZI PU'!Y$42))</f>
        <v/>
      </c>
      <c r="E24" s="425">
        <f>IF(IF('VEZI PU'!Z30=0,0,'VEZI PU'!Z30)+IF('VEZI PU'!Z$42=0,0,'VEZI PU'!Z$42)=0,"",IF('VEZI PU'!Z30=0,0,'VEZI PU'!Z30)+IF('VEZI PU'!Z$42=0,0,'VEZI PU'!Z$42))</f>
        <v/>
      </c>
      <c r="F24" s="425">
        <f>IF(IF('VEZI PU'!AA30=0,0,'VEZI PU'!AA30)+IF('VEZI PU'!AA$42=0,0,'VEZI PU'!AA$42)=0,"",IF('VEZI PU'!AA30=0,0,'VEZI PU'!AA30)+IF('VEZI PU'!AA$42=0,0,'VEZI PU'!AA$42))</f>
        <v/>
      </c>
      <c r="G24" s="425">
        <f>IF(IF('VEZI PU'!AB30=0,0,'VEZI PU'!AB30)+IF('VEZI PU'!AB$42=0,0,'VEZI PU'!AB$42)=0,"",IF('VEZI PU'!AB30=0,0,'VEZI PU'!AB30)+IF('VEZI PU'!AB$42=0,0,'VEZI PU'!AB$42))</f>
        <v/>
      </c>
      <c r="H24" s="425">
        <f>IF(IF('VEZI PU'!AC30=0,0,'VEZI PU'!AC30)+IF('VEZI PU'!AC$42=0,0,'VEZI PU'!AC$42)=0,"",IF('VEZI PU'!AC30=0,0,'VEZI PU'!AC30)+IF('VEZI PU'!AC$42=0,0,'VEZI PU'!AC$42))</f>
        <v/>
      </c>
      <c r="I24" s="425">
        <f>IF(IF('VEZI PU'!AD30=0,0,'VEZI PU'!AD30)+IF('VEZI PU'!AD$42=0,0,'VEZI PU'!AD$42)=0,"",IF('VEZI PU'!AD30=0,0,'VEZI PU'!AD30)+IF('VEZI PU'!AD$42=0,0,'VEZI PU'!AD$42))</f>
        <v/>
      </c>
      <c r="J24" s="425">
        <f>IF(IF('VEZI PU'!AE30=0,0,'VEZI PU'!AE30)+IF('VEZI PU'!AE$42=0,0,'VEZI PU'!AE$42)=0,"",IF('VEZI PU'!AE30=0,0,'VEZI PU'!AE30)+IF('VEZI PU'!AE$42=0,0,'VEZI PU'!AE$42))</f>
        <v/>
      </c>
      <c r="K24" s="425">
        <f>IF(IF('VEZI PU'!AF30=0,0,'VEZI PU'!AF30)+IF('VEZI PU'!AF$42=0,0,'VEZI PU'!AF$42)=0,"",IF('VEZI PU'!AF30=0,0,'VEZI PU'!AF30)+IF('VEZI PU'!AF$42=0,0,'VEZI PU'!AF$42))</f>
        <v/>
      </c>
      <c r="L24" s="425">
        <f>IF(IF('VEZI PU'!AG30=0,0,'VEZI PU'!AG30)+IF('VEZI PU'!AG$42=0,0,'VEZI PU'!AG$42)=0,"",IF('VEZI PU'!AG30=0,0,'VEZI PU'!AG30)+IF('VEZI PU'!AG$42=0,0,'VEZI PU'!AG$42))</f>
        <v/>
      </c>
      <c r="M24" s="425">
        <f>IF(IF('VEZI PU'!AH30=0,0,'VEZI PU'!AH30)+IF('VEZI PU'!AH$42=0,0,'VEZI PU'!AH$42)=0,"",IF('VEZI PU'!AH30=0,0,'VEZI PU'!AH30)+IF('VEZI PU'!AH$42=0,0,'VEZI PU'!AH$42))</f>
        <v/>
      </c>
      <c r="N24" s="143">
        <f>SUM(D24:M24)</f>
        <v/>
      </c>
      <c r="O24" s="143">
        <f>N24*C24</f>
        <v/>
      </c>
      <c r="P24" s="143">
        <f>N24*'VEZI PU'!R30</f>
        <v/>
      </c>
    </row>
    <row r="25" ht="22.5" customHeight="1">
      <c r="A25" s="148">
        <f>'VEZI PU'!D31</f>
        <v/>
      </c>
      <c r="B25" s="139">
        <f>'VEZI PU'!E31</f>
        <v/>
      </c>
      <c r="C25" s="149">
        <f>'VEZI PU'!W31</f>
        <v/>
      </c>
      <c r="D25" s="425">
        <f>IF(IF('VEZI PU'!Y31=0,0,'VEZI PU'!Y31)+IF('VEZI PU'!Y$42=0,0,'VEZI PU'!Y$42)=0,"",IF('VEZI PU'!Y31=0,0,'VEZI PU'!Y31)+IF('VEZI PU'!Y$42=0,0,'VEZI PU'!Y$42))</f>
        <v/>
      </c>
      <c r="E25" s="425">
        <f>IF(IF('VEZI PU'!Z31=0,0,'VEZI PU'!Z31)+IF('VEZI PU'!Z$42=0,0,'VEZI PU'!Z$42)=0,"",IF('VEZI PU'!Z31=0,0,'VEZI PU'!Z31)+IF('VEZI PU'!Z$42=0,0,'VEZI PU'!Z$42))</f>
        <v/>
      </c>
      <c r="F25" s="425">
        <f>IF(IF('VEZI PU'!AA31=0,0,'VEZI PU'!AA31)+IF('VEZI PU'!AA$42=0,0,'VEZI PU'!AA$42)=0,"",IF('VEZI PU'!AA31=0,0,'VEZI PU'!AA31)+IF('VEZI PU'!AA$42=0,0,'VEZI PU'!AA$42))</f>
        <v/>
      </c>
      <c r="G25" s="425">
        <f>IF(IF('VEZI PU'!AB31=0,0,'VEZI PU'!AB31)+IF('VEZI PU'!AB$42=0,0,'VEZI PU'!AB$42)=0,"",IF('VEZI PU'!AB31=0,0,'VEZI PU'!AB31)+IF('VEZI PU'!AB$42=0,0,'VEZI PU'!AB$42))</f>
        <v/>
      </c>
      <c r="H25" s="425">
        <f>IF(IF('VEZI PU'!AC31=0,0,'VEZI PU'!AC31)+IF('VEZI PU'!AC$42=0,0,'VEZI PU'!AC$42)=0,"",IF('VEZI PU'!AC31=0,0,'VEZI PU'!AC31)+IF('VEZI PU'!AC$42=0,0,'VEZI PU'!AC$42))</f>
        <v/>
      </c>
      <c r="I25" s="425">
        <f>IF(IF('VEZI PU'!AD31=0,0,'VEZI PU'!AD31)+IF('VEZI PU'!AD$42=0,0,'VEZI PU'!AD$42)=0,"",IF('VEZI PU'!AD31=0,0,'VEZI PU'!AD31)+IF('VEZI PU'!AD$42=0,0,'VEZI PU'!AD$42))</f>
        <v/>
      </c>
      <c r="J25" s="425">
        <f>IF(IF('VEZI PU'!AE31=0,0,'VEZI PU'!AE31)+IF('VEZI PU'!AE$42=0,0,'VEZI PU'!AE$42)=0,"",IF('VEZI PU'!AE31=0,0,'VEZI PU'!AE31)+IF('VEZI PU'!AE$42=0,0,'VEZI PU'!AE$42))</f>
        <v/>
      </c>
      <c r="K25" s="425">
        <f>IF(IF('VEZI PU'!AF31=0,0,'VEZI PU'!AF31)+IF('VEZI PU'!AF$42=0,0,'VEZI PU'!AF$42)=0,"",IF('VEZI PU'!AF31=0,0,'VEZI PU'!AF31)+IF('VEZI PU'!AF$42=0,0,'VEZI PU'!AF$42))</f>
        <v/>
      </c>
      <c r="L25" s="425">
        <f>IF(IF('VEZI PU'!AG31=0,0,'VEZI PU'!AG31)+IF('VEZI PU'!AG$42=0,0,'VEZI PU'!AG$42)=0,"",IF('VEZI PU'!AG31=0,0,'VEZI PU'!AG31)+IF('VEZI PU'!AG$42=0,0,'VEZI PU'!AG$42))</f>
        <v/>
      </c>
      <c r="M25" s="425">
        <f>IF(IF('VEZI PU'!AH31=0,0,'VEZI PU'!AH31)+IF('VEZI PU'!AH$42=0,0,'VEZI PU'!AH$42)=0,"",IF('VEZI PU'!AH31=0,0,'VEZI PU'!AH31)+IF('VEZI PU'!AH$42=0,0,'VEZI PU'!AH$42))</f>
        <v/>
      </c>
      <c r="N25" s="143">
        <f>SUM(D25:M25)</f>
        <v/>
      </c>
      <c r="O25" s="143">
        <f>N25*C25</f>
        <v/>
      </c>
      <c r="P25" s="143">
        <f>N25*'VEZI PU'!R31</f>
        <v/>
      </c>
    </row>
    <row r="26" ht="22.5" customHeight="1">
      <c r="A26" s="148">
        <f>'VEZI PU'!D32</f>
        <v/>
      </c>
      <c r="B26" s="139">
        <f>'VEZI PU'!E32</f>
        <v/>
      </c>
      <c r="C26" s="149">
        <f>'VEZI PU'!W32</f>
        <v/>
      </c>
      <c r="D26" s="425">
        <f>IF(IF('VEZI PU'!Y32=0,0,'VEZI PU'!Y32)+IF('VEZI PU'!Y$42=0,0,'VEZI PU'!Y$42)=0,"",IF('VEZI PU'!Y32=0,0,'VEZI PU'!Y32)+IF('VEZI PU'!Y$42=0,0,'VEZI PU'!Y$42))</f>
        <v/>
      </c>
      <c r="E26" s="425">
        <f>IF(IF('VEZI PU'!Z32=0,0,'VEZI PU'!Z32)+IF('VEZI PU'!Z$42=0,0,'VEZI PU'!Z$42)=0,"",IF('VEZI PU'!Z32=0,0,'VEZI PU'!Z32)+IF('VEZI PU'!Z$42=0,0,'VEZI PU'!Z$42))</f>
        <v/>
      </c>
      <c r="F26" s="425">
        <f>IF(IF('VEZI PU'!AA32=0,0,'VEZI PU'!AA32)+IF('VEZI PU'!AA$42=0,0,'VEZI PU'!AA$42)=0,"",IF('VEZI PU'!AA32=0,0,'VEZI PU'!AA32)+IF('VEZI PU'!AA$42=0,0,'VEZI PU'!AA$42))</f>
        <v/>
      </c>
      <c r="G26" s="425">
        <f>IF(IF('VEZI PU'!AB32=0,0,'VEZI PU'!AB32)+IF('VEZI PU'!AB$42=0,0,'VEZI PU'!AB$42)=0,"",IF('VEZI PU'!AB32=0,0,'VEZI PU'!AB32)+IF('VEZI PU'!AB$42=0,0,'VEZI PU'!AB$42))</f>
        <v/>
      </c>
      <c r="H26" s="425">
        <f>IF(IF('VEZI PU'!AC32=0,0,'VEZI PU'!AC32)+IF('VEZI PU'!AC$42=0,0,'VEZI PU'!AC$42)=0,"",IF('VEZI PU'!AC32=0,0,'VEZI PU'!AC32)+IF('VEZI PU'!AC$42=0,0,'VEZI PU'!AC$42))</f>
        <v/>
      </c>
      <c r="I26" s="425">
        <f>IF(IF('VEZI PU'!AD32=0,0,'VEZI PU'!AD32)+IF('VEZI PU'!AD$42=0,0,'VEZI PU'!AD$42)=0,"",IF('VEZI PU'!AD32=0,0,'VEZI PU'!AD32)+IF('VEZI PU'!AD$42=0,0,'VEZI PU'!AD$42))</f>
        <v/>
      </c>
      <c r="J26" s="425">
        <f>IF(IF('VEZI PU'!AE32=0,0,'VEZI PU'!AE32)+IF('VEZI PU'!AE$42=0,0,'VEZI PU'!AE$42)=0,"",IF('VEZI PU'!AE32=0,0,'VEZI PU'!AE32)+IF('VEZI PU'!AE$42=0,0,'VEZI PU'!AE$42))</f>
        <v/>
      </c>
      <c r="K26" s="425">
        <f>IF(IF('VEZI PU'!AF32=0,0,'VEZI PU'!AF32)+IF('VEZI PU'!AF$42=0,0,'VEZI PU'!AF$42)=0,"",IF('VEZI PU'!AF32=0,0,'VEZI PU'!AF32)+IF('VEZI PU'!AF$42=0,0,'VEZI PU'!AF$42))</f>
        <v/>
      </c>
      <c r="L26" s="425">
        <f>IF(IF('VEZI PU'!AG32=0,0,'VEZI PU'!AG32)+IF('VEZI PU'!AG$42=0,0,'VEZI PU'!AG$42)=0,"",IF('VEZI PU'!AG32=0,0,'VEZI PU'!AG32)+IF('VEZI PU'!AG$42=0,0,'VEZI PU'!AG$42))</f>
        <v/>
      </c>
      <c r="M26" s="425">
        <f>IF(IF('VEZI PU'!AH32=0,0,'VEZI PU'!AH32)+IF('VEZI PU'!AH$42=0,0,'VEZI PU'!AH$42)=0,"",IF('VEZI PU'!AH32=0,0,'VEZI PU'!AH32)+IF('VEZI PU'!AH$42=0,0,'VEZI PU'!AH$42))</f>
        <v/>
      </c>
      <c r="N26" s="143">
        <f>SUM(D26:M26)</f>
        <v/>
      </c>
      <c r="O26" s="143">
        <f>N26*C26</f>
        <v/>
      </c>
      <c r="P26" s="143">
        <f>N26*'VEZI PU'!R32</f>
        <v/>
      </c>
    </row>
    <row r="27" ht="22.5" customHeight="1">
      <c r="A27" s="148">
        <f>'VEZI PU'!D33</f>
        <v/>
      </c>
      <c r="B27" s="139">
        <f>'VEZI PU'!E33</f>
        <v/>
      </c>
      <c r="C27" s="149">
        <f>'VEZI PU'!W33</f>
        <v/>
      </c>
      <c r="D27" s="425">
        <f>IF(IF('VEZI PU'!Y33=0,0,'VEZI PU'!Y33)+IF('VEZI PU'!Y$42=0,0,'VEZI PU'!Y$42)=0,"",IF('VEZI PU'!Y33=0,0,'VEZI PU'!Y33)+IF('VEZI PU'!Y$42=0,0,'VEZI PU'!Y$42))</f>
        <v/>
      </c>
      <c r="E27" s="425">
        <f>IF(IF('VEZI PU'!Z33=0,0,'VEZI PU'!Z33)+IF('VEZI PU'!Z$42=0,0,'VEZI PU'!Z$42)=0,"",IF('VEZI PU'!Z33=0,0,'VEZI PU'!Z33)+IF('VEZI PU'!Z$42=0,0,'VEZI PU'!Z$42))</f>
        <v/>
      </c>
      <c r="F27" s="425">
        <f>IF(IF('VEZI PU'!AA33=0,0,'VEZI PU'!AA33)+IF('VEZI PU'!AA$42=0,0,'VEZI PU'!AA$42)=0,"",IF('VEZI PU'!AA33=0,0,'VEZI PU'!AA33)+IF('VEZI PU'!AA$42=0,0,'VEZI PU'!AA$42))</f>
        <v/>
      </c>
      <c r="G27" s="425">
        <f>IF(IF('VEZI PU'!AB33=0,0,'VEZI PU'!AB33)+IF('VEZI PU'!AB$42=0,0,'VEZI PU'!AB$42)=0,"",IF('VEZI PU'!AB33=0,0,'VEZI PU'!AB33)+IF('VEZI PU'!AB$42=0,0,'VEZI PU'!AB$42))</f>
        <v/>
      </c>
      <c r="H27" s="425">
        <f>IF(IF('VEZI PU'!AC33=0,0,'VEZI PU'!AC33)+IF('VEZI PU'!AC$42=0,0,'VEZI PU'!AC$42)=0,"",IF('VEZI PU'!AC33=0,0,'VEZI PU'!AC33)+IF('VEZI PU'!AC$42=0,0,'VEZI PU'!AC$42))</f>
        <v/>
      </c>
      <c r="I27" s="425">
        <f>IF(IF('VEZI PU'!AD33=0,0,'VEZI PU'!AD33)+IF('VEZI PU'!AD$42=0,0,'VEZI PU'!AD$42)=0,"",IF('VEZI PU'!AD33=0,0,'VEZI PU'!AD33)+IF('VEZI PU'!AD$42=0,0,'VEZI PU'!AD$42))</f>
        <v/>
      </c>
      <c r="J27" s="425">
        <f>IF(IF('VEZI PU'!AE33=0,0,'VEZI PU'!AE33)+IF('VEZI PU'!AE$42=0,0,'VEZI PU'!AE$42)=0,"",IF('VEZI PU'!AE33=0,0,'VEZI PU'!AE33)+IF('VEZI PU'!AE$42=0,0,'VEZI PU'!AE$42))</f>
        <v/>
      </c>
      <c r="K27" s="425">
        <f>IF(IF('VEZI PU'!AF33=0,0,'VEZI PU'!AF33)+IF('VEZI PU'!AF$42=0,0,'VEZI PU'!AF$42)=0,"",IF('VEZI PU'!AF33=0,0,'VEZI PU'!AF33)+IF('VEZI PU'!AF$42=0,0,'VEZI PU'!AF$42))</f>
        <v/>
      </c>
      <c r="L27" s="425">
        <f>IF(IF('VEZI PU'!AG33=0,0,'VEZI PU'!AG33)+IF('VEZI PU'!AG$42=0,0,'VEZI PU'!AG$42)=0,"",IF('VEZI PU'!AG33=0,0,'VEZI PU'!AG33)+IF('VEZI PU'!AG$42=0,0,'VEZI PU'!AG$42))</f>
        <v/>
      </c>
      <c r="M27" s="425">
        <f>IF(IF('VEZI PU'!AH33=0,0,'VEZI PU'!AH33)+IF('VEZI PU'!AH$42=0,0,'VEZI PU'!AH$42)=0,"",IF('VEZI PU'!AH33=0,0,'VEZI PU'!AH33)+IF('VEZI PU'!AH$42=0,0,'VEZI PU'!AH$42))</f>
        <v/>
      </c>
      <c r="N27" s="143">
        <f>SUM(D27:M27)</f>
        <v/>
      </c>
      <c r="O27" s="143">
        <f>N27*C27</f>
        <v/>
      </c>
      <c r="P27" s="143">
        <f>N27*'VEZI PU'!R33</f>
        <v/>
      </c>
    </row>
    <row r="28" ht="22.5" customHeight="1">
      <c r="A28" s="148">
        <f>'VEZI PU'!D34</f>
        <v/>
      </c>
      <c r="B28" s="139">
        <f>'VEZI PU'!E34</f>
        <v/>
      </c>
      <c r="C28" s="149">
        <f>'VEZI PU'!W34</f>
        <v/>
      </c>
      <c r="D28" s="425">
        <f>IF(IF('VEZI PU'!Y34=0,0,'VEZI PU'!Y34)+IF('VEZI PU'!Y$42=0,0,'VEZI PU'!Y$42)=0,"",IF('VEZI PU'!Y34=0,0,'VEZI PU'!Y34)+IF('VEZI PU'!Y$42=0,0,'VEZI PU'!Y$42))</f>
        <v/>
      </c>
      <c r="E28" s="425">
        <f>IF(IF('VEZI PU'!Z34=0,0,'VEZI PU'!Z34)+IF('VEZI PU'!Z$42=0,0,'VEZI PU'!Z$42)=0,"",IF('VEZI PU'!Z34=0,0,'VEZI PU'!Z34)+IF('VEZI PU'!Z$42=0,0,'VEZI PU'!Z$42))</f>
        <v/>
      </c>
      <c r="F28" s="425">
        <f>IF(IF('VEZI PU'!AA34=0,0,'VEZI PU'!AA34)+IF('VEZI PU'!AA$42=0,0,'VEZI PU'!AA$42)=0,"",IF('VEZI PU'!AA34=0,0,'VEZI PU'!AA34)+IF('VEZI PU'!AA$42=0,0,'VEZI PU'!AA$42))</f>
        <v/>
      </c>
      <c r="G28" s="425">
        <f>IF(IF('VEZI PU'!AB34=0,0,'VEZI PU'!AB34)+IF('VEZI PU'!AB$42=0,0,'VEZI PU'!AB$42)=0,"",IF('VEZI PU'!AB34=0,0,'VEZI PU'!AB34)+IF('VEZI PU'!AB$42=0,0,'VEZI PU'!AB$42))</f>
        <v/>
      </c>
      <c r="H28" s="425">
        <f>IF(IF('VEZI PU'!AC34=0,0,'VEZI PU'!AC34)+IF('VEZI PU'!AC$42=0,0,'VEZI PU'!AC$42)=0,"",IF('VEZI PU'!AC34=0,0,'VEZI PU'!AC34)+IF('VEZI PU'!AC$42=0,0,'VEZI PU'!AC$42))</f>
        <v/>
      </c>
      <c r="I28" s="425">
        <f>IF(IF('VEZI PU'!AD34=0,0,'VEZI PU'!AD34)+IF('VEZI PU'!AD$42=0,0,'VEZI PU'!AD$42)=0,"",IF('VEZI PU'!AD34=0,0,'VEZI PU'!AD34)+IF('VEZI PU'!AD$42=0,0,'VEZI PU'!AD$42))</f>
        <v/>
      </c>
      <c r="J28" s="425">
        <f>IF(IF('VEZI PU'!AE34=0,0,'VEZI PU'!AE34)+IF('VEZI PU'!AE$42=0,0,'VEZI PU'!AE$42)=0,"",IF('VEZI PU'!AE34=0,0,'VEZI PU'!AE34)+IF('VEZI PU'!AE$42=0,0,'VEZI PU'!AE$42))</f>
        <v/>
      </c>
      <c r="K28" s="425">
        <f>IF(IF('VEZI PU'!AF34=0,0,'VEZI PU'!AF34)+IF('VEZI PU'!AF$42=0,0,'VEZI PU'!AF$42)=0,"",IF('VEZI PU'!AF34=0,0,'VEZI PU'!AF34)+IF('VEZI PU'!AF$42=0,0,'VEZI PU'!AF$42))</f>
        <v/>
      </c>
      <c r="L28" s="425">
        <f>IF(IF('VEZI PU'!AG34=0,0,'VEZI PU'!AG34)+IF('VEZI PU'!AG$42=0,0,'VEZI PU'!AG$42)=0,"",IF('VEZI PU'!AG34=0,0,'VEZI PU'!AG34)+IF('VEZI PU'!AG$42=0,0,'VEZI PU'!AG$42))</f>
        <v/>
      </c>
      <c r="M28" s="425">
        <f>IF(IF('VEZI PU'!AH34=0,0,'VEZI PU'!AH34)+IF('VEZI PU'!AH$42=0,0,'VEZI PU'!AH$42)=0,"",IF('VEZI PU'!AH34=0,0,'VEZI PU'!AH34)+IF('VEZI PU'!AH$42=0,0,'VEZI PU'!AH$42))</f>
        <v/>
      </c>
      <c r="N28" s="143">
        <f>SUM(D28:M28)</f>
        <v/>
      </c>
      <c r="O28" s="143">
        <f>N28*C28</f>
        <v/>
      </c>
      <c r="P28" s="143">
        <f>N28*'VEZI PU'!R34</f>
        <v/>
      </c>
    </row>
    <row r="29" ht="22.5" customHeight="1">
      <c r="A29" s="148">
        <f>'VEZI PU'!D35</f>
        <v/>
      </c>
      <c r="B29" s="139">
        <f>'VEZI PU'!E35</f>
        <v/>
      </c>
      <c r="C29" s="149">
        <f>'VEZI PU'!W35</f>
        <v/>
      </c>
      <c r="D29" s="425">
        <f>IF(IF('VEZI PU'!Y35=0,0,'VEZI PU'!Y35)+IF('VEZI PU'!Y$42=0,0,'VEZI PU'!Y$42)=0,"",IF('VEZI PU'!Y35=0,0,'VEZI PU'!Y35)+IF('VEZI PU'!Y$42=0,0,'VEZI PU'!Y$42))</f>
        <v/>
      </c>
      <c r="E29" s="425">
        <f>IF(IF('VEZI PU'!Z35=0,0,'VEZI PU'!Z35)+IF('VEZI PU'!Z$42=0,0,'VEZI PU'!Z$42)=0,"",IF('VEZI PU'!Z35=0,0,'VEZI PU'!Z35)+IF('VEZI PU'!Z$42=0,0,'VEZI PU'!Z$42))</f>
        <v/>
      </c>
      <c r="F29" s="425">
        <f>IF(IF('VEZI PU'!AA35=0,0,'VEZI PU'!AA35)+IF('VEZI PU'!AA$42=0,0,'VEZI PU'!AA$42)=0,"",IF('VEZI PU'!AA35=0,0,'VEZI PU'!AA35)+IF('VEZI PU'!AA$42=0,0,'VEZI PU'!AA$42))</f>
        <v/>
      </c>
      <c r="G29" s="425">
        <f>IF(IF('VEZI PU'!AB35=0,0,'VEZI PU'!AB35)+IF('VEZI PU'!AB$42=0,0,'VEZI PU'!AB$42)=0,"",IF('VEZI PU'!AB35=0,0,'VEZI PU'!AB35)+IF('VEZI PU'!AB$42=0,0,'VEZI PU'!AB$42))</f>
        <v/>
      </c>
      <c r="H29" s="425">
        <f>IF(IF('VEZI PU'!AC35=0,0,'VEZI PU'!AC35)+IF('VEZI PU'!AC$42=0,0,'VEZI PU'!AC$42)=0,"",IF('VEZI PU'!AC35=0,0,'VEZI PU'!AC35)+IF('VEZI PU'!AC$42=0,0,'VEZI PU'!AC$42))</f>
        <v/>
      </c>
      <c r="I29" s="425">
        <f>IF(IF('VEZI PU'!AD35=0,0,'VEZI PU'!AD35)+IF('VEZI PU'!AD$42=0,0,'VEZI PU'!AD$42)=0,"",IF('VEZI PU'!AD35=0,0,'VEZI PU'!AD35)+IF('VEZI PU'!AD$42=0,0,'VEZI PU'!AD$42))</f>
        <v/>
      </c>
      <c r="J29" s="425">
        <f>IF(IF('VEZI PU'!AE35=0,0,'VEZI PU'!AE35)+IF('VEZI PU'!AE$42=0,0,'VEZI PU'!AE$42)=0,"",IF('VEZI PU'!AE35=0,0,'VEZI PU'!AE35)+IF('VEZI PU'!AE$42=0,0,'VEZI PU'!AE$42))</f>
        <v/>
      </c>
      <c r="K29" s="425">
        <f>IF(IF('VEZI PU'!AF35=0,0,'VEZI PU'!AF35)+IF('VEZI PU'!AF$42=0,0,'VEZI PU'!AF$42)=0,"",IF('VEZI PU'!AF35=0,0,'VEZI PU'!AF35)+IF('VEZI PU'!AF$42=0,0,'VEZI PU'!AF$42))</f>
        <v/>
      </c>
      <c r="L29" s="425">
        <f>IF(IF('VEZI PU'!AG35=0,0,'VEZI PU'!AG35)+IF('VEZI PU'!AG$42=0,0,'VEZI PU'!AG$42)=0,"",IF('VEZI PU'!AG35=0,0,'VEZI PU'!AG35)+IF('VEZI PU'!AG$42=0,0,'VEZI PU'!AG$42))</f>
        <v/>
      </c>
      <c r="M29" s="425">
        <f>IF(IF('VEZI PU'!AH35=0,0,'VEZI PU'!AH35)+IF('VEZI PU'!AH$42=0,0,'VEZI PU'!AH$42)=0,"",IF('VEZI PU'!AH35=0,0,'VEZI PU'!AH35)+IF('VEZI PU'!AH$42=0,0,'VEZI PU'!AH$42))</f>
        <v/>
      </c>
      <c r="N29" s="143">
        <f>SUM(D29:M29)</f>
        <v/>
      </c>
      <c r="O29" s="143">
        <f>N29*C29</f>
        <v/>
      </c>
      <c r="P29" s="143">
        <f>N29*'VEZI PU'!R35</f>
        <v/>
      </c>
    </row>
    <row r="30" ht="22.5" customHeight="1">
      <c r="A30" s="148">
        <f>'VEZI PU'!D36</f>
        <v/>
      </c>
      <c r="B30" s="139">
        <f>'VEZI PU'!E36</f>
        <v/>
      </c>
      <c r="C30" s="149">
        <f>'VEZI PU'!W36</f>
        <v/>
      </c>
      <c r="D30" s="425">
        <f>IF(IF('VEZI PU'!Y36=0,0,'VEZI PU'!Y36)+IF('VEZI PU'!Y$42=0,0,'VEZI PU'!Y$42)=0,"",IF('VEZI PU'!Y36=0,0,'VEZI PU'!Y36)+IF('VEZI PU'!Y$42=0,0,'VEZI PU'!Y$42))</f>
        <v/>
      </c>
      <c r="E30" s="425">
        <f>IF(IF('VEZI PU'!Z36=0,0,'VEZI PU'!Z36)+IF('VEZI PU'!Z$42=0,0,'VEZI PU'!Z$42)=0,"",IF('VEZI PU'!Z36=0,0,'VEZI PU'!Z36)+IF('VEZI PU'!Z$42=0,0,'VEZI PU'!Z$42))</f>
        <v/>
      </c>
      <c r="F30" s="425">
        <f>IF(IF('VEZI PU'!AA36=0,0,'VEZI PU'!AA36)+IF('VEZI PU'!AA$42=0,0,'VEZI PU'!AA$42)=0,"",IF('VEZI PU'!AA36=0,0,'VEZI PU'!AA36)+IF('VEZI PU'!AA$42=0,0,'VEZI PU'!AA$42))</f>
        <v/>
      </c>
      <c r="G30" s="425">
        <f>IF(IF('VEZI PU'!AB36=0,0,'VEZI PU'!AB36)+IF('VEZI PU'!AB$42=0,0,'VEZI PU'!AB$42)=0,"",IF('VEZI PU'!AB36=0,0,'VEZI PU'!AB36)+IF('VEZI PU'!AB$42=0,0,'VEZI PU'!AB$42))</f>
        <v/>
      </c>
      <c r="H30" s="425">
        <f>IF(IF('VEZI PU'!AC36=0,0,'VEZI PU'!AC36)+IF('VEZI PU'!AC$42=0,0,'VEZI PU'!AC$42)=0,"",IF('VEZI PU'!AC36=0,0,'VEZI PU'!AC36)+IF('VEZI PU'!AC$42=0,0,'VEZI PU'!AC$42))</f>
        <v/>
      </c>
      <c r="I30" s="425">
        <f>IF(IF('VEZI PU'!AD36=0,0,'VEZI PU'!AD36)+IF('VEZI PU'!AD$42=0,0,'VEZI PU'!AD$42)=0,"",IF('VEZI PU'!AD36=0,0,'VEZI PU'!AD36)+IF('VEZI PU'!AD$42=0,0,'VEZI PU'!AD$42))</f>
        <v/>
      </c>
      <c r="J30" s="425">
        <f>IF(IF('VEZI PU'!AE36=0,0,'VEZI PU'!AE36)+IF('VEZI PU'!AE$42=0,0,'VEZI PU'!AE$42)=0,"",IF('VEZI PU'!AE36=0,0,'VEZI PU'!AE36)+IF('VEZI PU'!AE$42=0,0,'VEZI PU'!AE$42))</f>
        <v/>
      </c>
      <c r="K30" s="425">
        <f>IF(IF('VEZI PU'!AF36=0,0,'VEZI PU'!AF36)+IF('VEZI PU'!AF$42=0,0,'VEZI PU'!AF$42)=0,"",IF('VEZI PU'!AF36=0,0,'VEZI PU'!AF36)+IF('VEZI PU'!AF$42=0,0,'VEZI PU'!AF$42))</f>
        <v/>
      </c>
      <c r="L30" s="425">
        <f>IF(IF('VEZI PU'!AG36=0,0,'VEZI PU'!AG36)+IF('VEZI PU'!AG$42=0,0,'VEZI PU'!AG$42)=0,"",IF('VEZI PU'!AG36=0,0,'VEZI PU'!AG36)+IF('VEZI PU'!AG$42=0,0,'VEZI PU'!AG$42))</f>
        <v/>
      </c>
      <c r="M30" s="425">
        <f>IF(IF('VEZI PU'!AH36=0,0,'VEZI PU'!AH36)+IF('VEZI PU'!AH$42=0,0,'VEZI PU'!AH$42)=0,"",IF('VEZI PU'!AH36=0,0,'VEZI PU'!AH36)+IF('VEZI PU'!AH$42=0,0,'VEZI PU'!AH$42))</f>
        <v/>
      </c>
      <c r="N30" s="143">
        <f>SUM(D30:M30)</f>
        <v/>
      </c>
      <c r="O30" s="143">
        <f>N30*C30</f>
        <v/>
      </c>
      <c r="P30" s="143">
        <f>N30*'VEZI PU'!R36</f>
        <v/>
      </c>
    </row>
    <row r="31" ht="22.5" customHeight="1">
      <c r="A31" s="148">
        <f>'VEZI PU'!D37</f>
        <v/>
      </c>
      <c r="B31" s="139">
        <f>'VEZI PU'!E37</f>
        <v/>
      </c>
      <c r="C31" s="149">
        <f>'VEZI PU'!W37</f>
        <v/>
      </c>
      <c r="D31" s="425">
        <f>IF(IF('VEZI PU'!Y37=0,0,'VEZI PU'!Y37)+IF('VEZI PU'!Y$42=0,0,'VEZI PU'!Y$42)=0,"",IF('VEZI PU'!Y37=0,0,'VEZI PU'!Y37)+IF('VEZI PU'!Y$42=0,0,'VEZI PU'!Y$42))</f>
        <v/>
      </c>
      <c r="E31" s="425">
        <f>IF(IF('VEZI PU'!Z37=0,0,'VEZI PU'!Z37)+IF('VEZI PU'!Z$42=0,0,'VEZI PU'!Z$42)=0,"",IF('VEZI PU'!Z37=0,0,'VEZI PU'!Z37)+IF('VEZI PU'!Z$42=0,0,'VEZI PU'!Z$42))</f>
        <v/>
      </c>
      <c r="F31" s="425">
        <f>IF(IF('VEZI PU'!AA37=0,0,'VEZI PU'!AA37)+IF('VEZI PU'!AA$42=0,0,'VEZI PU'!AA$42)=0,"",IF('VEZI PU'!AA37=0,0,'VEZI PU'!AA37)+IF('VEZI PU'!AA$42=0,0,'VEZI PU'!AA$42))</f>
        <v/>
      </c>
      <c r="G31" s="425">
        <f>IF(IF('VEZI PU'!AB37=0,0,'VEZI PU'!AB37)+IF('VEZI PU'!AB$42=0,0,'VEZI PU'!AB$42)=0,"",IF('VEZI PU'!AB37=0,0,'VEZI PU'!AB37)+IF('VEZI PU'!AB$42=0,0,'VEZI PU'!AB$42))</f>
        <v/>
      </c>
      <c r="H31" s="425">
        <f>IF(IF('VEZI PU'!AC37=0,0,'VEZI PU'!AC37)+IF('VEZI PU'!AC$42=0,0,'VEZI PU'!AC$42)=0,"",IF('VEZI PU'!AC37=0,0,'VEZI PU'!AC37)+IF('VEZI PU'!AC$42=0,0,'VEZI PU'!AC$42))</f>
        <v/>
      </c>
      <c r="I31" s="425">
        <f>IF(IF('VEZI PU'!AD37=0,0,'VEZI PU'!AD37)+IF('VEZI PU'!AD$42=0,0,'VEZI PU'!AD$42)=0,"",IF('VEZI PU'!AD37=0,0,'VEZI PU'!AD37)+IF('VEZI PU'!AD$42=0,0,'VEZI PU'!AD$42))</f>
        <v/>
      </c>
      <c r="J31" s="425">
        <f>IF(IF('VEZI PU'!AE37=0,0,'VEZI PU'!AE37)+IF('VEZI PU'!AE$42=0,0,'VEZI PU'!AE$42)=0,"",IF('VEZI PU'!AE37=0,0,'VEZI PU'!AE37)+IF('VEZI PU'!AE$42=0,0,'VEZI PU'!AE$42))</f>
        <v/>
      </c>
      <c r="K31" s="425">
        <f>IF(IF('VEZI PU'!AF37=0,0,'VEZI PU'!AF37)+IF('VEZI PU'!AF$42=0,0,'VEZI PU'!AF$42)=0,"",IF('VEZI PU'!AF37=0,0,'VEZI PU'!AF37)+IF('VEZI PU'!AF$42=0,0,'VEZI PU'!AF$42))</f>
        <v/>
      </c>
      <c r="L31" s="425">
        <f>IF(IF('VEZI PU'!AG37=0,0,'VEZI PU'!AG37)+IF('VEZI PU'!AG$42=0,0,'VEZI PU'!AG$42)=0,"",IF('VEZI PU'!AG37=0,0,'VEZI PU'!AG37)+IF('VEZI PU'!AG$42=0,0,'VEZI PU'!AG$42))</f>
        <v/>
      </c>
      <c r="M31" s="425">
        <f>IF(IF('VEZI PU'!AH37=0,0,'VEZI PU'!AH37)+IF('VEZI PU'!AH$42=0,0,'VEZI PU'!AH$42)=0,"",IF('VEZI PU'!AH37=0,0,'VEZI PU'!AH37)+IF('VEZI PU'!AH$42=0,0,'VEZI PU'!AH$42))</f>
        <v/>
      </c>
      <c r="N31" s="143">
        <f>SUM(D31:M31)</f>
        <v/>
      </c>
      <c r="O31" s="143">
        <f>N31*C31</f>
        <v/>
      </c>
      <c r="P31" s="143">
        <f>N31*'VEZI PU'!R37</f>
        <v/>
      </c>
    </row>
    <row r="32" ht="22.5" customHeight="1">
      <c r="A32" s="148">
        <f>'VEZI PU'!D38</f>
        <v/>
      </c>
      <c r="B32" s="139">
        <f>'VEZI PU'!E38</f>
        <v/>
      </c>
      <c r="C32" s="149">
        <f>'VEZI PU'!W38</f>
        <v/>
      </c>
      <c r="D32" s="425">
        <f>IF(IF('VEZI PU'!Y38=0,0,'VEZI PU'!Y38)+IF('VEZI PU'!Y$42=0,0,'VEZI PU'!Y$42)=0,"",IF('VEZI PU'!Y38=0,0,'VEZI PU'!Y38)+IF('VEZI PU'!Y$42=0,0,'VEZI PU'!Y$42))</f>
        <v/>
      </c>
      <c r="E32" s="425">
        <f>IF(IF('VEZI PU'!Z38=0,0,'VEZI PU'!Z38)+IF('VEZI PU'!Z$42=0,0,'VEZI PU'!Z$42)=0,"",IF('VEZI PU'!Z38=0,0,'VEZI PU'!Z38)+IF('VEZI PU'!Z$42=0,0,'VEZI PU'!Z$42))</f>
        <v/>
      </c>
      <c r="F32" s="425">
        <f>IF(IF('VEZI PU'!AA38=0,0,'VEZI PU'!AA38)+IF('VEZI PU'!AA$42=0,0,'VEZI PU'!AA$42)=0,"",IF('VEZI PU'!AA38=0,0,'VEZI PU'!AA38)+IF('VEZI PU'!AA$42=0,0,'VEZI PU'!AA$42))</f>
        <v/>
      </c>
      <c r="G32" s="425">
        <f>IF(IF('VEZI PU'!AB38=0,0,'VEZI PU'!AB38)+IF('VEZI PU'!AB$42=0,0,'VEZI PU'!AB$42)=0,"",IF('VEZI PU'!AB38=0,0,'VEZI PU'!AB38)+IF('VEZI PU'!AB$42=0,0,'VEZI PU'!AB$42))</f>
        <v/>
      </c>
      <c r="H32" s="425">
        <f>IF(IF('VEZI PU'!AC38=0,0,'VEZI PU'!AC38)+IF('VEZI PU'!AC$42=0,0,'VEZI PU'!AC$42)=0,"",IF('VEZI PU'!AC38=0,0,'VEZI PU'!AC38)+IF('VEZI PU'!AC$42=0,0,'VEZI PU'!AC$42))</f>
        <v/>
      </c>
      <c r="I32" s="425">
        <f>IF(IF('VEZI PU'!AD38=0,0,'VEZI PU'!AD38)+IF('VEZI PU'!AD$42=0,0,'VEZI PU'!AD$42)=0,"",IF('VEZI PU'!AD38=0,0,'VEZI PU'!AD38)+IF('VEZI PU'!AD$42=0,0,'VEZI PU'!AD$42))</f>
        <v/>
      </c>
      <c r="J32" s="425">
        <f>IF(IF('VEZI PU'!AE38=0,0,'VEZI PU'!AE38)+IF('VEZI PU'!AE$42=0,0,'VEZI PU'!AE$42)=0,"",IF('VEZI PU'!AE38=0,0,'VEZI PU'!AE38)+IF('VEZI PU'!AE$42=0,0,'VEZI PU'!AE$42))</f>
        <v/>
      </c>
      <c r="K32" s="425">
        <f>IF(IF('VEZI PU'!AF38=0,0,'VEZI PU'!AF38)+IF('VEZI PU'!AF$42=0,0,'VEZI PU'!AF$42)=0,"",IF('VEZI PU'!AF38=0,0,'VEZI PU'!AF38)+IF('VEZI PU'!AF$42=0,0,'VEZI PU'!AF$42))</f>
        <v/>
      </c>
      <c r="L32" s="425">
        <f>IF(IF('VEZI PU'!AG38=0,0,'VEZI PU'!AG38)+IF('VEZI PU'!AG$42=0,0,'VEZI PU'!AG$42)=0,"",IF('VEZI PU'!AG38=0,0,'VEZI PU'!AG38)+IF('VEZI PU'!AG$42=0,0,'VEZI PU'!AG$42))</f>
        <v/>
      </c>
      <c r="M32" s="425">
        <f>IF(IF('VEZI PU'!AH38=0,0,'VEZI PU'!AH38)+IF('VEZI PU'!AH$42=0,0,'VEZI PU'!AH$42)=0,"",IF('VEZI PU'!AH38=0,0,'VEZI PU'!AH38)+IF('VEZI PU'!AH$42=0,0,'VEZI PU'!AH$42))</f>
        <v/>
      </c>
      <c r="N32" s="143">
        <f>SUM(D32:M32)</f>
        <v/>
      </c>
      <c r="O32" s="143">
        <f>N32*C32</f>
        <v/>
      </c>
      <c r="P32" s="143">
        <f>N32*'VEZI PU'!R38</f>
        <v/>
      </c>
    </row>
    <row r="33" ht="22.5" customHeight="1">
      <c r="A33" s="148">
        <f>'VEZI PU'!D39</f>
        <v/>
      </c>
      <c r="B33" s="139">
        <f>'VEZI PU'!E39</f>
        <v/>
      </c>
      <c r="C33" s="149">
        <f>'VEZI PU'!W39</f>
        <v/>
      </c>
      <c r="D33" s="425">
        <f>IF(IF('VEZI PU'!Y39=0,0,'VEZI PU'!Y39)+IF('VEZI PU'!Y$42=0,0,'VEZI PU'!Y$42)=0,"",IF('VEZI PU'!Y39=0,0,'VEZI PU'!Y39)+IF('VEZI PU'!Y$42=0,0,'VEZI PU'!Y$42))</f>
        <v/>
      </c>
      <c r="E33" s="425">
        <f>IF(IF('VEZI PU'!Z39=0,0,'VEZI PU'!Z39)+IF('VEZI PU'!Z$42=0,0,'VEZI PU'!Z$42)=0,"",IF('VEZI PU'!Z39=0,0,'VEZI PU'!Z39)+IF('VEZI PU'!Z$42=0,0,'VEZI PU'!Z$42))</f>
        <v/>
      </c>
      <c r="F33" s="425">
        <f>IF(IF('VEZI PU'!AA39=0,0,'VEZI PU'!AA39)+IF('VEZI PU'!AA$42=0,0,'VEZI PU'!AA$42)=0,"",IF('VEZI PU'!AA39=0,0,'VEZI PU'!AA39)+IF('VEZI PU'!AA$42=0,0,'VEZI PU'!AA$42))</f>
        <v/>
      </c>
      <c r="G33" s="425">
        <f>IF(IF('VEZI PU'!AB39=0,0,'VEZI PU'!AB39)+IF('VEZI PU'!AB$42=0,0,'VEZI PU'!AB$42)=0,"",IF('VEZI PU'!AB39=0,0,'VEZI PU'!AB39)+IF('VEZI PU'!AB$42=0,0,'VEZI PU'!AB$42))</f>
        <v/>
      </c>
      <c r="H33" s="425">
        <f>IF(IF('VEZI PU'!AC39=0,0,'VEZI PU'!AC39)+IF('VEZI PU'!AC$42=0,0,'VEZI PU'!AC$42)=0,"",IF('VEZI PU'!AC39=0,0,'VEZI PU'!AC39)+IF('VEZI PU'!AC$42=0,0,'VEZI PU'!AC$42))</f>
        <v/>
      </c>
      <c r="I33" s="425">
        <f>IF(IF('VEZI PU'!AD39=0,0,'VEZI PU'!AD39)+IF('VEZI PU'!AD$42=0,0,'VEZI PU'!AD$42)=0,"",IF('VEZI PU'!AD39=0,0,'VEZI PU'!AD39)+IF('VEZI PU'!AD$42=0,0,'VEZI PU'!AD$42))</f>
        <v/>
      </c>
      <c r="J33" s="425">
        <f>IF(IF('VEZI PU'!AE39=0,0,'VEZI PU'!AE39)+IF('VEZI PU'!AE$42=0,0,'VEZI PU'!AE$42)=0,"",IF('VEZI PU'!AE39=0,0,'VEZI PU'!AE39)+IF('VEZI PU'!AE$42=0,0,'VEZI PU'!AE$42))</f>
        <v/>
      </c>
      <c r="K33" s="425">
        <f>IF(IF('VEZI PU'!AF39=0,0,'VEZI PU'!AF39)+IF('VEZI PU'!AF$42=0,0,'VEZI PU'!AF$42)=0,"",IF('VEZI PU'!AF39=0,0,'VEZI PU'!AF39)+IF('VEZI PU'!AF$42=0,0,'VEZI PU'!AF$42))</f>
        <v/>
      </c>
      <c r="L33" s="425">
        <f>IF(IF('VEZI PU'!AG39=0,0,'VEZI PU'!AG39)+IF('VEZI PU'!AG$42=0,0,'VEZI PU'!AG$42)=0,"",IF('VEZI PU'!AG39=0,0,'VEZI PU'!AG39)+IF('VEZI PU'!AG$42=0,0,'VEZI PU'!AG$42))</f>
        <v/>
      </c>
      <c r="M33" s="425">
        <f>IF(IF('VEZI PU'!AH39=0,0,'VEZI PU'!AH39)+IF('VEZI PU'!AH$42=0,0,'VEZI PU'!AH$42)=0,"",IF('VEZI PU'!AH39=0,0,'VEZI PU'!AH39)+IF('VEZI PU'!AH$42=0,0,'VEZI PU'!AH$42))</f>
        <v/>
      </c>
      <c r="N33" s="143">
        <f>SUM(D33:M33)</f>
        <v/>
      </c>
      <c r="O33" s="143">
        <f>N33*C33</f>
        <v/>
      </c>
      <c r="P33" s="143">
        <f>N33*'VEZI PU'!R39</f>
        <v/>
      </c>
    </row>
    <row r="34" ht="22.5" customHeight="1">
      <c r="A34" s="148">
        <f>'VEZI PU'!D40</f>
        <v/>
      </c>
      <c r="B34" s="139">
        <f>'VEZI PU'!E40</f>
        <v/>
      </c>
      <c r="C34" s="149">
        <f>'VEZI PU'!W40</f>
        <v/>
      </c>
      <c r="D34" s="425">
        <f>IF(IF('VEZI PU'!Y40=0,0,'VEZI PU'!Y40)+IF('VEZI PU'!Y$42=0,0,'VEZI PU'!Y$42)=0,"",IF('VEZI PU'!Y40=0,0,'VEZI PU'!Y40)+IF('VEZI PU'!Y$42=0,0,'VEZI PU'!Y$42))</f>
        <v/>
      </c>
      <c r="E34" s="425">
        <f>IF(IF('VEZI PU'!Z40=0,0,'VEZI PU'!Z40)+IF('VEZI PU'!Z$42=0,0,'VEZI PU'!Z$42)=0,"",IF('VEZI PU'!Z40=0,0,'VEZI PU'!Z40)+IF('VEZI PU'!Z$42=0,0,'VEZI PU'!Z$42))</f>
        <v/>
      </c>
      <c r="F34" s="425">
        <f>IF(IF('VEZI PU'!AA40=0,0,'VEZI PU'!AA40)+IF('VEZI PU'!AA$42=0,0,'VEZI PU'!AA$42)=0,"",IF('VEZI PU'!AA40=0,0,'VEZI PU'!AA40)+IF('VEZI PU'!AA$42=0,0,'VEZI PU'!AA$42))</f>
        <v/>
      </c>
      <c r="G34" s="425">
        <f>IF(IF('VEZI PU'!AB40=0,0,'VEZI PU'!AB40)+IF('VEZI PU'!AB$42=0,0,'VEZI PU'!AB$42)=0,"",IF('VEZI PU'!AB40=0,0,'VEZI PU'!AB40)+IF('VEZI PU'!AB$42=0,0,'VEZI PU'!AB$42))</f>
        <v/>
      </c>
      <c r="H34" s="425">
        <f>IF(IF('VEZI PU'!AC40=0,0,'VEZI PU'!AC40)+IF('VEZI PU'!AC$42=0,0,'VEZI PU'!AC$42)=0,"",IF('VEZI PU'!AC40=0,0,'VEZI PU'!AC40)+IF('VEZI PU'!AC$42=0,0,'VEZI PU'!AC$42))</f>
        <v/>
      </c>
      <c r="I34" s="425">
        <f>IF(IF('VEZI PU'!AD40=0,0,'VEZI PU'!AD40)+IF('VEZI PU'!AD$42=0,0,'VEZI PU'!AD$42)=0,"",IF('VEZI PU'!AD40=0,0,'VEZI PU'!AD40)+IF('VEZI PU'!AD$42=0,0,'VEZI PU'!AD$42))</f>
        <v/>
      </c>
      <c r="J34" s="425">
        <f>IF(IF('VEZI PU'!AE40=0,0,'VEZI PU'!AE40)+IF('VEZI PU'!AE$42=0,0,'VEZI PU'!AE$42)=0,"",IF('VEZI PU'!AE40=0,0,'VEZI PU'!AE40)+IF('VEZI PU'!AE$42=0,0,'VEZI PU'!AE$42))</f>
        <v/>
      </c>
      <c r="K34" s="425">
        <f>IF(IF('VEZI PU'!AF40=0,0,'VEZI PU'!AF40)+IF('VEZI PU'!AF$42=0,0,'VEZI PU'!AF$42)=0,"",IF('VEZI PU'!AF40=0,0,'VEZI PU'!AF40)+IF('VEZI PU'!AF$42=0,0,'VEZI PU'!AF$42))</f>
        <v/>
      </c>
      <c r="L34" s="425">
        <f>IF(IF('VEZI PU'!AG40=0,0,'VEZI PU'!AG40)+IF('VEZI PU'!AG$42=0,0,'VEZI PU'!AG$42)=0,"",IF('VEZI PU'!AG40=0,0,'VEZI PU'!AG40)+IF('VEZI PU'!AG$42=0,0,'VEZI PU'!AG$42))</f>
        <v/>
      </c>
      <c r="M34" s="425">
        <f>IF(IF('VEZI PU'!AH40=0,0,'VEZI PU'!AH40)+IF('VEZI PU'!AH$42=0,0,'VEZI PU'!AH$42)=0,"",IF('VEZI PU'!AH40=0,0,'VEZI PU'!AH40)+IF('VEZI PU'!AH$42=0,0,'VEZI PU'!AH$42))</f>
        <v/>
      </c>
      <c r="N34" s="143">
        <f>SUM(D34:M34)</f>
        <v/>
      </c>
      <c r="O34" s="143">
        <f>N34*C34</f>
        <v/>
      </c>
      <c r="P34" s="143">
        <f>N34*'VEZI PU'!R40</f>
        <v/>
      </c>
    </row>
    <row r="35" ht="22.5" customHeight="1">
      <c r="A35" s="148">
        <f>'VEZI PU'!D41</f>
        <v/>
      </c>
      <c r="B35" s="139">
        <f>'VEZI PU'!E41</f>
        <v/>
      </c>
      <c r="C35" s="149">
        <f>'VEZI PU'!W41</f>
        <v/>
      </c>
      <c r="D35" s="425">
        <f>IF(IF('VEZI PU'!Y41=0,0,'VEZI PU'!Y41)+IF('VEZI PU'!Y$42=0,0,'VEZI PU'!Y$42)=0,"",IF('VEZI PU'!Y41=0,0,'VEZI PU'!Y41)+IF('VEZI PU'!Y$42=0,0,'VEZI PU'!Y$42))</f>
        <v/>
      </c>
      <c r="E35" s="425">
        <f>IF(IF('VEZI PU'!Z41=0,0,'VEZI PU'!Z41)+IF('VEZI PU'!Z$42=0,0,'VEZI PU'!Z$42)=0,"",IF('VEZI PU'!Z41=0,0,'VEZI PU'!Z41)+IF('VEZI PU'!Z$42=0,0,'VEZI PU'!Z$42))</f>
        <v/>
      </c>
      <c r="F35" s="425">
        <f>IF(IF('VEZI PU'!AA41=0,0,'VEZI PU'!AA41)+IF('VEZI PU'!AA$42=0,0,'VEZI PU'!AA$42)=0,"",IF('VEZI PU'!AA41=0,0,'VEZI PU'!AA41)+IF('VEZI PU'!AA$42=0,0,'VEZI PU'!AA$42))</f>
        <v/>
      </c>
      <c r="G35" s="425">
        <f>IF(IF('VEZI PU'!AB41=0,0,'VEZI PU'!AB41)+IF('VEZI PU'!AB$42=0,0,'VEZI PU'!AB$42)=0,"",IF('VEZI PU'!AB41=0,0,'VEZI PU'!AB41)+IF('VEZI PU'!AB$42=0,0,'VEZI PU'!AB$42))</f>
        <v/>
      </c>
      <c r="H35" s="425">
        <f>IF(IF('VEZI PU'!AC41=0,0,'VEZI PU'!AC41)+IF('VEZI PU'!AC$42=0,0,'VEZI PU'!AC$42)=0,"",IF('VEZI PU'!AC41=0,0,'VEZI PU'!AC41)+IF('VEZI PU'!AC$42=0,0,'VEZI PU'!AC$42))</f>
        <v/>
      </c>
      <c r="I35" s="425">
        <f>IF(IF('VEZI PU'!AD41=0,0,'VEZI PU'!AD41)+IF('VEZI PU'!AD$42=0,0,'VEZI PU'!AD$42)=0,"",IF('VEZI PU'!AD41=0,0,'VEZI PU'!AD41)+IF('VEZI PU'!AD$42=0,0,'VEZI PU'!AD$42))</f>
        <v/>
      </c>
      <c r="J35" s="425">
        <f>IF(IF('VEZI PU'!AE41=0,0,'VEZI PU'!AE41)+IF('VEZI PU'!AE$42=0,0,'VEZI PU'!AE$42)=0,"",IF('VEZI PU'!AE41=0,0,'VEZI PU'!AE41)+IF('VEZI PU'!AE$42=0,0,'VEZI PU'!AE$42))</f>
        <v/>
      </c>
      <c r="K35" s="425">
        <f>IF(IF('VEZI PU'!AF41=0,0,'VEZI PU'!AF41)+IF('VEZI PU'!AF$42=0,0,'VEZI PU'!AF$42)=0,"",IF('VEZI PU'!AF41=0,0,'VEZI PU'!AF41)+IF('VEZI PU'!AF$42=0,0,'VEZI PU'!AF$42))</f>
        <v/>
      </c>
      <c r="L35" s="425">
        <f>IF(IF('VEZI PU'!AG41=0,0,'VEZI PU'!AG41)+IF('VEZI PU'!AG$42=0,0,'VEZI PU'!AG$42)=0,"",IF('VEZI PU'!AG41=0,0,'VEZI PU'!AG41)+IF('VEZI PU'!AG$42=0,0,'VEZI PU'!AG$42))</f>
        <v/>
      </c>
      <c r="M35" s="425">
        <f>IF(IF('VEZI PU'!AH41=0,0,'VEZI PU'!AH41)+IF('VEZI PU'!AH$42=0,0,'VEZI PU'!AH$42)=0,"",IF('VEZI PU'!AH41=0,0,'VEZI PU'!AH41)+IF('VEZI PU'!AH$42=0,0,'VEZI PU'!AH$42))</f>
        <v/>
      </c>
      <c r="N35" s="143">
        <f>SUM(D35:M35)</f>
        <v/>
      </c>
      <c r="O35" s="143">
        <f>N35*C35</f>
        <v/>
      </c>
      <c r="P35" s="143">
        <f>N35*'VEZI PU'!R41</f>
        <v/>
      </c>
    </row>
    <row r="36" ht="20" customHeight="1">
      <c r="A36" s="148" t="n"/>
      <c r="B36" s="139" t="n"/>
      <c r="C36" s="149" t="n"/>
      <c r="D36" s="425" t="n"/>
      <c r="E36" s="142" t="n"/>
      <c r="F36" s="142" t="n"/>
      <c r="G36" s="142" t="n"/>
      <c r="H36" s="142" t="n"/>
      <c r="I36" s="142" t="n"/>
      <c r="J36" s="142" t="n"/>
      <c r="K36" s="142" t="n"/>
      <c r="L36" s="142" t="n"/>
      <c r="M36" s="142" t="n"/>
      <c r="N36" s="143" t="n"/>
      <c r="O36" s="143" t="n"/>
      <c r="P36" s="143" t="n"/>
    </row>
    <row r="37" ht="19" customHeight="1">
      <c r="A37" s="148" t="n"/>
      <c r="B37" s="139" t="n"/>
      <c r="C37" s="149" t="n"/>
      <c r="D37" s="425" t="n"/>
      <c r="E37" s="142" t="n"/>
      <c r="F37" s="142" t="n"/>
      <c r="G37" s="142" t="n"/>
      <c r="H37" s="142" t="n"/>
      <c r="I37" s="142" t="n"/>
      <c r="J37" s="142" t="n"/>
      <c r="K37" s="142" t="n"/>
      <c r="L37" s="142" t="n"/>
      <c r="M37" s="142" t="n"/>
      <c r="N37" s="143" t="n"/>
      <c r="O37" s="143" t="n"/>
      <c r="P37" s="143" t="n"/>
    </row>
    <row r="38" ht="20" customHeight="1">
      <c r="A38" s="148">
        <f>'VEZI PU'!D44</f>
        <v/>
      </c>
      <c r="B38" s="139">
        <f>'VEZI PU'!E44</f>
        <v/>
      </c>
      <c r="C38" s="149">
        <f>'VEZI PU'!W44</f>
        <v/>
      </c>
      <c r="D38" s="425">
        <f>IF(IF('VEZI PU'!Y44=0,0,'VEZI PU'!Y44)+IF('VEZI PU'!Y$77=0,0,'VEZI PU'!Y$77)=0,"",IF('VEZI PU'!Y44=0,0,'VEZI PU'!Y44)+IF('VEZI PU'!Y$77=0,0,'VEZI PU'!Y$77))</f>
        <v/>
      </c>
      <c r="E38" s="425">
        <f>IF(IF('VEZI PU'!Z44=0,0,'VEZI PU'!Z44)+IF('VEZI PU'!Z$77=0,0,'VEZI PU'!Z$77)=0,"",IF('VEZI PU'!Z44=0,0,'VEZI PU'!Z44)+IF('VEZI PU'!Z$77=0,0,'VEZI PU'!Z$77))</f>
        <v/>
      </c>
      <c r="F38" s="425">
        <f>IF(IF('VEZI PU'!AA44=0,0,'VEZI PU'!AA44)+IF('VEZI PU'!AA$77=0,0,'VEZI PU'!AA$77)=0,"",IF('VEZI PU'!AA44=0,0,'VEZI PU'!AA44)+IF('VEZI PU'!AA$77=0,0,'VEZI PU'!AA$77))</f>
        <v/>
      </c>
      <c r="G38" s="425">
        <f>IF(IF('VEZI PU'!AB44=0,0,'VEZI PU'!AB44)+IF('VEZI PU'!AB$77=0,0,'VEZI PU'!AB$77)=0,"",IF('VEZI PU'!AB44=0,0,'VEZI PU'!AB44)+IF('VEZI PU'!AB$77=0,0,'VEZI PU'!AB$77))</f>
        <v/>
      </c>
      <c r="H38" s="425">
        <f>IF(IF('VEZI PU'!AC44=0,0,'VEZI PU'!AC44)+IF('VEZI PU'!AC$77=0,0,'VEZI PU'!AC$77)=0,"",IF('VEZI PU'!AC44=0,0,'VEZI PU'!AC44)+IF('VEZI PU'!AC$77=0,0,'VEZI PU'!AC$77))</f>
        <v/>
      </c>
      <c r="I38" s="425">
        <f>IF(IF('VEZI PU'!AD44=0,0,'VEZI PU'!AD44)+IF('VEZI PU'!AD$77=0,0,'VEZI PU'!AD$77)=0,"",IF('VEZI PU'!AD44=0,0,'VEZI PU'!AD44)+IF('VEZI PU'!AD$77=0,0,'VEZI PU'!AD$77))</f>
        <v/>
      </c>
      <c r="J38" s="425">
        <f>IF(IF('VEZI PU'!AE44=0,0,'VEZI PU'!AE44)+IF('VEZI PU'!AE$77=0,0,'VEZI PU'!AE$77)=0,"",IF('VEZI PU'!AE44=0,0,'VEZI PU'!AE44)+IF('VEZI PU'!AE$77=0,0,'VEZI PU'!AE$77))</f>
        <v/>
      </c>
      <c r="K38" s="425">
        <f>IF(IF('VEZI PU'!AF44=0,0,'VEZI PU'!AF44)+IF('VEZI PU'!AF$77=0,0,'VEZI PU'!AF$77)=0,"",IF('VEZI PU'!AF44=0,0,'VEZI PU'!AF44)+IF('VEZI PU'!AF$77=0,0,'VEZI PU'!AF$77))</f>
        <v/>
      </c>
      <c r="L38" s="425">
        <f>IF(IF('VEZI PU'!AG44=0,0,'VEZI PU'!AG44)+IF('VEZI PU'!AG$77=0,0,'VEZI PU'!AG$77)=0,"",IF('VEZI PU'!AG44=0,0,'VEZI PU'!AG44)+IF('VEZI PU'!AG$77=0,0,'VEZI PU'!AG$77))</f>
        <v/>
      </c>
      <c r="M38" s="425">
        <f>IF(IF('VEZI PU'!AH44=0,0,'VEZI PU'!AH44)+IF('VEZI PU'!AH$77=0,0,'VEZI PU'!AH$77)=0,"",IF('VEZI PU'!AH44=0,0,'VEZI PU'!AH44)+IF('VEZI PU'!AH$77=0,0,'VEZI PU'!AH$77))</f>
        <v/>
      </c>
      <c r="N38" s="143">
        <f>SUM(D38:M38)</f>
        <v/>
      </c>
      <c r="O38" s="143">
        <f>N38*C38</f>
        <v/>
      </c>
      <c r="P38" s="143">
        <f>N38*'VEZI PU'!R44</f>
        <v/>
      </c>
    </row>
    <row r="39" ht="22.5" customHeight="1">
      <c r="A39" s="148">
        <f>'VEZI PU'!D45</f>
        <v/>
      </c>
      <c r="B39" s="139">
        <f>'VEZI PU'!E45</f>
        <v/>
      </c>
      <c r="C39" s="149">
        <f>'VEZI PU'!W45</f>
        <v/>
      </c>
      <c r="D39" s="425">
        <f>IF(IF('VEZI PU'!Y45=0,0,'VEZI PU'!Y45)+IF('VEZI PU'!Y$77=0,0,'VEZI PU'!Y$77)=0,"",IF('VEZI PU'!Y45=0,0,'VEZI PU'!Y45)+IF('VEZI PU'!Y$77=0,0,'VEZI PU'!Y$77))</f>
        <v/>
      </c>
      <c r="E39" s="425">
        <f>IF(IF('VEZI PU'!Z45=0,0,'VEZI PU'!Z45)+IF('VEZI PU'!Z$77=0,0,'VEZI PU'!Z$77)=0,"",IF('VEZI PU'!Z45=0,0,'VEZI PU'!Z45)+IF('VEZI PU'!Z$77=0,0,'VEZI PU'!Z$77))</f>
        <v/>
      </c>
      <c r="F39" s="425">
        <f>IF(IF('VEZI PU'!AA45=0,0,'VEZI PU'!AA45)+IF('VEZI PU'!AA$77=0,0,'VEZI PU'!AA$77)=0,"",IF('VEZI PU'!AA45=0,0,'VEZI PU'!AA45)+IF('VEZI PU'!AA$77=0,0,'VEZI PU'!AA$77))</f>
        <v/>
      </c>
      <c r="G39" s="425">
        <f>IF(IF('VEZI PU'!AB45=0,0,'VEZI PU'!AB45)+IF('VEZI PU'!AB$77=0,0,'VEZI PU'!AB$77)=0,"",IF('VEZI PU'!AB45=0,0,'VEZI PU'!AB45)+IF('VEZI PU'!AB$77=0,0,'VEZI PU'!AB$77))</f>
        <v/>
      </c>
      <c r="H39" s="425">
        <f>IF(IF('VEZI PU'!AC45=0,0,'VEZI PU'!AC45)+IF('VEZI PU'!AC$77=0,0,'VEZI PU'!AC$77)=0,"",IF('VEZI PU'!AC45=0,0,'VEZI PU'!AC45)+IF('VEZI PU'!AC$77=0,0,'VEZI PU'!AC$77))</f>
        <v/>
      </c>
      <c r="I39" s="425">
        <f>IF(IF('VEZI PU'!AD45=0,0,'VEZI PU'!AD45)+IF('VEZI PU'!AD$77=0,0,'VEZI PU'!AD$77)=0,"",IF('VEZI PU'!AD45=0,0,'VEZI PU'!AD45)+IF('VEZI PU'!AD$77=0,0,'VEZI PU'!AD$77))</f>
        <v/>
      </c>
      <c r="J39" s="425">
        <f>IF(IF('VEZI PU'!AE45=0,0,'VEZI PU'!AE45)+IF('VEZI PU'!AE$77=0,0,'VEZI PU'!AE$77)=0,"",IF('VEZI PU'!AE45=0,0,'VEZI PU'!AE45)+IF('VEZI PU'!AE$77=0,0,'VEZI PU'!AE$77))</f>
        <v/>
      </c>
      <c r="K39" s="425">
        <f>IF(IF('VEZI PU'!AF45=0,0,'VEZI PU'!AF45)+IF('VEZI PU'!AF$77=0,0,'VEZI PU'!AF$77)=0,"",IF('VEZI PU'!AF45=0,0,'VEZI PU'!AF45)+IF('VEZI PU'!AF$77=0,0,'VEZI PU'!AF$77))</f>
        <v/>
      </c>
      <c r="L39" s="425">
        <f>IF(IF('VEZI PU'!AG45=0,0,'VEZI PU'!AG45)+IF('VEZI PU'!AG$77=0,0,'VEZI PU'!AG$77)=0,"",IF('VEZI PU'!AG45=0,0,'VEZI PU'!AG45)+IF('VEZI PU'!AG$77=0,0,'VEZI PU'!AG$77))</f>
        <v/>
      </c>
      <c r="M39" s="425">
        <f>IF(IF('VEZI PU'!AH45=0,0,'VEZI PU'!AH45)+IF('VEZI PU'!AH$77=0,0,'VEZI PU'!AH$77)=0,"",IF('VEZI PU'!AH45=0,0,'VEZI PU'!AH45)+IF('VEZI PU'!AH$77=0,0,'VEZI PU'!AH$77))</f>
        <v/>
      </c>
      <c r="N39" s="143">
        <f>SUM(D39:M39)</f>
        <v/>
      </c>
      <c r="O39" s="143">
        <f>N39*C39</f>
        <v/>
      </c>
      <c r="P39" s="143">
        <f>N39*'VEZI PU'!R45</f>
        <v/>
      </c>
    </row>
    <row r="40" ht="22.5" customHeight="1">
      <c r="A40" s="148">
        <f>'VEZI PU'!D46</f>
        <v/>
      </c>
      <c r="B40" s="139">
        <f>'VEZI PU'!E46</f>
        <v/>
      </c>
      <c r="C40" s="149">
        <f>'VEZI PU'!W46</f>
        <v/>
      </c>
      <c r="D40" s="425">
        <f>IF(IF('VEZI PU'!Y46=0,0,'VEZI PU'!Y46)+IF('VEZI PU'!Y$77=0,0,'VEZI PU'!Y$77)=0,"",IF('VEZI PU'!Y46=0,0,'VEZI PU'!Y46)+IF('VEZI PU'!Y$77=0,0,'VEZI PU'!Y$77))</f>
        <v/>
      </c>
      <c r="E40" s="425">
        <f>IF(IF('VEZI PU'!Z46=0,0,'VEZI PU'!Z46)+IF('VEZI PU'!Z$77=0,0,'VEZI PU'!Z$77)=0,"",IF('VEZI PU'!Z46=0,0,'VEZI PU'!Z46)+IF('VEZI PU'!Z$77=0,0,'VEZI PU'!Z$77))</f>
        <v/>
      </c>
      <c r="F40" s="425">
        <f>IF(IF('VEZI PU'!AA46=0,0,'VEZI PU'!AA46)+IF('VEZI PU'!AA$77=0,0,'VEZI PU'!AA$77)=0,"",IF('VEZI PU'!AA46=0,0,'VEZI PU'!AA46)+IF('VEZI PU'!AA$77=0,0,'VEZI PU'!AA$77))</f>
        <v/>
      </c>
      <c r="G40" s="425">
        <f>IF(IF('VEZI PU'!AB46=0,0,'VEZI PU'!AB46)+IF('VEZI PU'!AB$77=0,0,'VEZI PU'!AB$77)=0,"",IF('VEZI PU'!AB46=0,0,'VEZI PU'!AB46)+IF('VEZI PU'!AB$77=0,0,'VEZI PU'!AB$77))</f>
        <v/>
      </c>
      <c r="H40" s="425">
        <f>IF(IF('VEZI PU'!AC46=0,0,'VEZI PU'!AC46)+IF('VEZI PU'!AC$77=0,0,'VEZI PU'!AC$77)=0,"",IF('VEZI PU'!AC46=0,0,'VEZI PU'!AC46)+IF('VEZI PU'!AC$77=0,0,'VEZI PU'!AC$77))</f>
        <v/>
      </c>
      <c r="I40" s="425">
        <f>IF(IF('VEZI PU'!AD46=0,0,'VEZI PU'!AD46)+IF('VEZI PU'!AD$77=0,0,'VEZI PU'!AD$77)=0,"",IF('VEZI PU'!AD46=0,0,'VEZI PU'!AD46)+IF('VEZI PU'!AD$77=0,0,'VEZI PU'!AD$77))</f>
        <v/>
      </c>
      <c r="J40" s="425">
        <f>IF(IF('VEZI PU'!AE46=0,0,'VEZI PU'!AE46)+IF('VEZI PU'!AE$77=0,0,'VEZI PU'!AE$77)=0,"",IF('VEZI PU'!AE46=0,0,'VEZI PU'!AE46)+IF('VEZI PU'!AE$77=0,0,'VEZI PU'!AE$77))</f>
        <v/>
      </c>
      <c r="K40" s="425">
        <f>IF(IF('VEZI PU'!AF46=0,0,'VEZI PU'!AF46)+IF('VEZI PU'!AF$77=0,0,'VEZI PU'!AF$77)=0,"",IF('VEZI PU'!AF46=0,0,'VEZI PU'!AF46)+IF('VEZI PU'!AF$77=0,0,'VEZI PU'!AF$77))</f>
        <v/>
      </c>
      <c r="L40" s="425">
        <f>IF(IF('VEZI PU'!AG46=0,0,'VEZI PU'!AG46)+IF('VEZI PU'!AG$77=0,0,'VEZI PU'!AG$77)=0,"",IF('VEZI PU'!AG46=0,0,'VEZI PU'!AG46)+IF('VEZI PU'!AG$77=0,0,'VEZI PU'!AG$77))</f>
        <v/>
      </c>
      <c r="M40" s="425">
        <f>IF(IF('VEZI PU'!AH46=0,0,'VEZI PU'!AH46)+IF('VEZI PU'!AH$77=0,0,'VEZI PU'!AH$77)=0,"",IF('VEZI PU'!AH46=0,0,'VEZI PU'!AH46)+IF('VEZI PU'!AH$77=0,0,'VEZI PU'!AH$77))</f>
        <v/>
      </c>
      <c r="N40" s="143">
        <f>SUM(D40:M40)</f>
        <v/>
      </c>
      <c r="O40" s="143">
        <f>N40*C40</f>
        <v/>
      </c>
      <c r="P40" s="143">
        <f>N40*'VEZI PU'!R46</f>
        <v/>
      </c>
    </row>
    <row r="41" ht="22.5" customHeight="1">
      <c r="A41" s="148">
        <f>'VEZI PU'!D47</f>
        <v/>
      </c>
      <c r="B41" s="139">
        <f>'VEZI PU'!E47</f>
        <v/>
      </c>
      <c r="C41" s="149">
        <f>'VEZI PU'!W47</f>
        <v/>
      </c>
      <c r="D41" s="425">
        <f>IF(IF('VEZI PU'!Y47=0,0,'VEZI PU'!Y47)+IF('VEZI PU'!Y$77=0,0,'VEZI PU'!Y$77)=0,"",IF('VEZI PU'!Y47=0,0,'VEZI PU'!Y47)+IF('VEZI PU'!Y$77=0,0,'VEZI PU'!Y$77))</f>
        <v/>
      </c>
      <c r="E41" s="425">
        <f>IF(IF('VEZI PU'!Z47=0,0,'VEZI PU'!Z47)+IF('VEZI PU'!Z$77=0,0,'VEZI PU'!Z$77)=0,"",IF('VEZI PU'!Z47=0,0,'VEZI PU'!Z47)+IF('VEZI PU'!Z$77=0,0,'VEZI PU'!Z$77))</f>
        <v/>
      </c>
      <c r="F41" s="425">
        <f>IF(IF('VEZI PU'!AA47=0,0,'VEZI PU'!AA47)+IF('VEZI PU'!AA$77=0,0,'VEZI PU'!AA$77)=0,"",IF('VEZI PU'!AA47=0,0,'VEZI PU'!AA47)+IF('VEZI PU'!AA$77=0,0,'VEZI PU'!AA$77))</f>
        <v/>
      </c>
      <c r="G41" s="425">
        <f>IF(IF('VEZI PU'!AB47=0,0,'VEZI PU'!AB47)+IF('VEZI PU'!AB$77=0,0,'VEZI PU'!AB$77)=0,"",IF('VEZI PU'!AB47=0,0,'VEZI PU'!AB47)+IF('VEZI PU'!AB$77=0,0,'VEZI PU'!AB$77))</f>
        <v/>
      </c>
      <c r="H41" s="425">
        <f>IF(IF('VEZI PU'!AC47=0,0,'VEZI PU'!AC47)+IF('VEZI PU'!AC$77=0,0,'VEZI PU'!AC$77)=0,"",IF('VEZI PU'!AC47=0,0,'VEZI PU'!AC47)+IF('VEZI PU'!AC$77=0,0,'VEZI PU'!AC$77))</f>
        <v/>
      </c>
      <c r="I41" s="425">
        <f>IF(IF('VEZI PU'!AD47=0,0,'VEZI PU'!AD47)+IF('VEZI PU'!AD$77=0,0,'VEZI PU'!AD$77)=0,"",IF('VEZI PU'!AD47=0,0,'VEZI PU'!AD47)+IF('VEZI PU'!AD$77=0,0,'VEZI PU'!AD$77))</f>
        <v/>
      </c>
      <c r="J41" s="425">
        <f>IF(IF('VEZI PU'!AE47=0,0,'VEZI PU'!AE47)+IF('VEZI PU'!AE$77=0,0,'VEZI PU'!AE$77)=0,"",IF('VEZI PU'!AE47=0,0,'VEZI PU'!AE47)+IF('VEZI PU'!AE$77=0,0,'VEZI PU'!AE$77))</f>
        <v/>
      </c>
      <c r="K41" s="425">
        <f>IF(IF('VEZI PU'!AF47=0,0,'VEZI PU'!AF47)+IF('VEZI PU'!AF$77=0,0,'VEZI PU'!AF$77)=0,"",IF('VEZI PU'!AF47=0,0,'VEZI PU'!AF47)+IF('VEZI PU'!AF$77=0,0,'VEZI PU'!AF$77))</f>
        <v/>
      </c>
      <c r="L41" s="425">
        <f>IF(IF('VEZI PU'!AG47=0,0,'VEZI PU'!AG47)+IF('VEZI PU'!AG$77=0,0,'VEZI PU'!AG$77)=0,"",IF('VEZI PU'!AG47=0,0,'VEZI PU'!AG47)+IF('VEZI PU'!AG$77=0,0,'VEZI PU'!AG$77))</f>
        <v/>
      </c>
      <c r="M41" s="425">
        <f>IF(IF('VEZI PU'!AH47=0,0,'VEZI PU'!AH47)+IF('VEZI PU'!AH$77=0,0,'VEZI PU'!AH$77)=0,"",IF('VEZI PU'!AH47=0,0,'VEZI PU'!AH47)+IF('VEZI PU'!AH$77=0,0,'VEZI PU'!AH$77))</f>
        <v/>
      </c>
      <c r="N41" s="143">
        <f>SUM(D41:M41)</f>
        <v/>
      </c>
      <c r="O41" s="143">
        <f>N41*C41</f>
        <v/>
      </c>
      <c r="P41" s="143">
        <f>N41*'VEZI PU'!R47</f>
        <v/>
      </c>
    </row>
    <row r="42" ht="22.5" customHeight="1">
      <c r="A42" s="148">
        <f>'VEZI PU'!D48</f>
        <v/>
      </c>
      <c r="B42" s="139">
        <f>'VEZI PU'!E48</f>
        <v/>
      </c>
      <c r="C42" s="149">
        <f>'VEZI PU'!W48</f>
        <v/>
      </c>
      <c r="D42" s="425">
        <f>IF(IF('VEZI PU'!Y48=0,0,'VEZI PU'!Y48)+IF('VEZI PU'!Y$77=0,0,'VEZI PU'!Y$77)=0,"",IF('VEZI PU'!Y48=0,0,'VEZI PU'!Y48)+IF('VEZI PU'!Y$77=0,0,'VEZI PU'!Y$77))</f>
        <v/>
      </c>
      <c r="E42" s="425">
        <f>IF(IF('VEZI PU'!Z48=0,0,'VEZI PU'!Z48)+IF('VEZI PU'!Z$77=0,0,'VEZI PU'!Z$77)=0,"",IF('VEZI PU'!Z48=0,0,'VEZI PU'!Z48)+IF('VEZI PU'!Z$77=0,0,'VEZI PU'!Z$77))</f>
        <v/>
      </c>
      <c r="F42" s="425">
        <f>IF(IF('VEZI PU'!AA48=0,0,'VEZI PU'!AA48)+IF('VEZI PU'!AA$77=0,0,'VEZI PU'!AA$77)=0,"",IF('VEZI PU'!AA48=0,0,'VEZI PU'!AA48)+IF('VEZI PU'!AA$77=0,0,'VEZI PU'!AA$77))</f>
        <v/>
      </c>
      <c r="G42" s="425">
        <f>IF(IF('VEZI PU'!AB48=0,0,'VEZI PU'!AB48)+IF('VEZI PU'!AB$77=0,0,'VEZI PU'!AB$77)=0,"",IF('VEZI PU'!AB48=0,0,'VEZI PU'!AB48)+IF('VEZI PU'!AB$77=0,0,'VEZI PU'!AB$77))</f>
        <v/>
      </c>
      <c r="H42" s="425">
        <f>IF(IF('VEZI PU'!AC48=0,0,'VEZI PU'!AC48)+IF('VEZI PU'!AC$77=0,0,'VEZI PU'!AC$77)=0,"",IF('VEZI PU'!AC48=0,0,'VEZI PU'!AC48)+IF('VEZI PU'!AC$77=0,0,'VEZI PU'!AC$77))</f>
        <v/>
      </c>
      <c r="I42" s="425">
        <f>IF(IF('VEZI PU'!AD48=0,0,'VEZI PU'!AD48)+IF('VEZI PU'!AD$77=0,0,'VEZI PU'!AD$77)=0,"",IF('VEZI PU'!AD48=0,0,'VEZI PU'!AD48)+IF('VEZI PU'!AD$77=0,0,'VEZI PU'!AD$77))</f>
        <v/>
      </c>
      <c r="J42" s="425">
        <f>IF(IF('VEZI PU'!AE48=0,0,'VEZI PU'!AE48)+IF('VEZI PU'!AE$77=0,0,'VEZI PU'!AE$77)=0,"",IF('VEZI PU'!AE48=0,0,'VEZI PU'!AE48)+IF('VEZI PU'!AE$77=0,0,'VEZI PU'!AE$77))</f>
        <v/>
      </c>
      <c r="K42" s="425">
        <f>IF(IF('VEZI PU'!AF48=0,0,'VEZI PU'!AF48)+IF('VEZI PU'!AF$77=0,0,'VEZI PU'!AF$77)=0,"",IF('VEZI PU'!AF48=0,0,'VEZI PU'!AF48)+IF('VEZI PU'!AF$77=0,0,'VEZI PU'!AF$77))</f>
        <v/>
      </c>
      <c r="L42" s="425">
        <f>IF(IF('VEZI PU'!AG48=0,0,'VEZI PU'!AG48)+IF('VEZI PU'!AG$77=0,0,'VEZI PU'!AG$77)=0,"",IF('VEZI PU'!AG48=0,0,'VEZI PU'!AG48)+IF('VEZI PU'!AG$77=0,0,'VEZI PU'!AG$77))</f>
        <v/>
      </c>
      <c r="M42" s="425">
        <f>IF(IF('VEZI PU'!AH48=0,0,'VEZI PU'!AH48)+IF('VEZI PU'!AH$77=0,0,'VEZI PU'!AH$77)=0,"",IF('VEZI PU'!AH48=0,0,'VEZI PU'!AH48)+IF('VEZI PU'!AH$77=0,0,'VEZI PU'!AH$77))</f>
        <v/>
      </c>
      <c r="N42" s="143">
        <f>SUM(D42:M42)</f>
        <v/>
      </c>
      <c r="O42" s="143">
        <f>N42*C42</f>
        <v/>
      </c>
      <c r="P42" s="143">
        <f>N42*'VEZI PU'!R48</f>
        <v/>
      </c>
    </row>
    <row r="43" ht="22.5" customHeight="1">
      <c r="A43" s="148">
        <f>'VEZI PU'!D49</f>
        <v/>
      </c>
      <c r="B43" s="139">
        <f>'VEZI PU'!E49</f>
        <v/>
      </c>
      <c r="C43" s="149">
        <f>'VEZI PU'!W49</f>
        <v/>
      </c>
      <c r="D43" s="425">
        <f>IF(IF('VEZI PU'!Y49=0,0,'VEZI PU'!Y49)+IF('VEZI PU'!Y$77=0,0,'VEZI PU'!Y$77)=0,"",IF('VEZI PU'!Y49=0,0,'VEZI PU'!Y49)+IF('VEZI PU'!Y$77=0,0,'VEZI PU'!Y$77))</f>
        <v/>
      </c>
      <c r="E43" s="425">
        <f>IF(IF('VEZI PU'!Z49=0,0,'VEZI PU'!Z49)+IF('VEZI PU'!Z$77=0,0,'VEZI PU'!Z$77)=0,"",IF('VEZI PU'!Z49=0,0,'VEZI PU'!Z49)+IF('VEZI PU'!Z$77=0,0,'VEZI PU'!Z$77))</f>
        <v/>
      </c>
      <c r="F43" s="425">
        <f>IF(IF('VEZI PU'!AA49=0,0,'VEZI PU'!AA49)+IF('VEZI PU'!AA$77=0,0,'VEZI PU'!AA$77)=0,"",IF('VEZI PU'!AA49=0,0,'VEZI PU'!AA49)+IF('VEZI PU'!AA$77=0,0,'VEZI PU'!AA$77))</f>
        <v/>
      </c>
      <c r="G43" s="425">
        <f>IF(IF('VEZI PU'!AB49=0,0,'VEZI PU'!AB49)+IF('VEZI PU'!AB$77=0,0,'VEZI PU'!AB$77)=0,"",IF('VEZI PU'!AB49=0,0,'VEZI PU'!AB49)+IF('VEZI PU'!AB$77=0,0,'VEZI PU'!AB$77))</f>
        <v/>
      </c>
      <c r="H43" s="425">
        <f>IF(IF('VEZI PU'!AC49=0,0,'VEZI PU'!AC49)+IF('VEZI PU'!AC$77=0,0,'VEZI PU'!AC$77)=0,"",IF('VEZI PU'!AC49=0,0,'VEZI PU'!AC49)+IF('VEZI PU'!AC$77=0,0,'VEZI PU'!AC$77))</f>
        <v/>
      </c>
      <c r="I43" s="425">
        <f>IF(IF('VEZI PU'!AD49=0,0,'VEZI PU'!AD49)+IF('VEZI PU'!AD$77=0,0,'VEZI PU'!AD$77)=0,"",IF('VEZI PU'!AD49=0,0,'VEZI PU'!AD49)+IF('VEZI PU'!AD$77=0,0,'VEZI PU'!AD$77))</f>
        <v/>
      </c>
      <c r="J43" s="425">
        <f>IF(IF('VEZI PU'!AE49=0,0,'VEZI PU'!AE49)+IF('VEZI PU'!AE$77=0,0,'VEZI PU'!AE$77)=0,"",IF('VEZI PU'!AE49=0,0,'VEZI PU'!AE49)+IF('VEZI PU'!AE$77=0,0,'VEZI PU'!AE$77))</f>
        <v/>
      </c>
      <c r="K43" s="425">
        <f>IF(IF('VEZI PU'!AF49=0,0,'VEZI PU'!AF49)+IF('VEZI PU'!AF$77=0,0,'VEZI PU'!AF$77)=0,"",IF('VEZI PU'!AF49=0,0,'VEZI PU'!AF49)+IF('VEZI PU'!AF$77=0,0,'VEZI PU'!AF$77))</f>
        <v/>
      </c>
      <c r="L43" s="425">
        <f>IF(IF('VEZI PU'!AG49=0,0,'VEZI PU'!AG49)+IF('VEZI PU'!AG$77=0,0,'VEZI PU'!AG$77)=0,"",IF('VEZI PU'!AG49=0,0,'VEZI PU'!AG49)+IF('VEZI PU'!AG$77=0,0,'VEZI PU'!AG$77))</f>
        <v/>
      </c>
      <c r="M43" s="425">
        <f>IF(IF('VEZI PU'!AH49=0,0,'VEZI PU'!AH49)+IF('VEZI PU'!AH$77=0,0,'VEZI PU'!AH$77)=0,"",IF('VEZI PU'!AH49=0,0,'VEZI PU'!AH49)+IF('VEZI PU'!AH$77=0,0,'VEZI PU'!AH$77))</f>
        <v/>
      </c>
      <c r="N43" s="143">
        <f>SUM(D43:M43)</f>
        <v/>
      </c>
      <c r="O43" s="143">
        <f>N43*C43</f>
        <v/>
      </c>
      <c r="P43" s="143">
        <f>N43*'VEZI PU'!R49</f>
        <v/>
      </c>
    </row>
    <row r="44" ht="22.5" customHeight="1">
      <c r="A44" s="148">
        <f>'VEZI PU'!D50</f>
        <v/>
      </c>
      <c r="B44" s="139">
        <f>'VEZI PU'!E50</f>
        <v/>
      </c>
      <c r="C44" s="149">
        <f>'VEZI PU'!W50</f>
        <v/>
      </c>
      <c r="D44" s="425">
        <f>IF(IF('VEZI PU'!Y50=0,0,'VEZI PU'!Y50)+IF('VEZI PU'!Y$77=0,0,'VEZI PU'!Y$77)=0,"",IF('VEZI PU'!Y50=0,0,'VEZI PU'!Y50)+IF('VEZI PU'!Y$77=0,0,'VEZI PU'!Y$77))</f>
        <v/>
      </c>
      <c r="E44" s="425">
        <f>IF(IF('VEZI PU'!Z50=0,0,'VEZI PU'!Z50)+IF('VEZI PU'!Z$77=0,0,'VEZI PU'!Z$77)=0,"",IF('VEZI PU'!Z50=0,0,'VEZI PU'!Z50)+IF('VEZI PU'!Z$77=0,0,'VEZI PU'!Z$77))</f>
        <v/>
      </c>
      <c r="F44" s="425">
        <f>IF(IF('VEZI PU'!AA50=0,0,'VEZI PU'!AA50)+IF('VEZI PU'!AA$77=0,0,'VEZI PU'!AA$77)=0,"",IF('VEZI PU'!AA50=0,0,'VEZI PU'!AA50)+IF('VEZI PU'!AA$77=0,0,'VEZI PU'!AA$77))</f>
        <v/>
      </c>
      <c r="G44" s="425">
        <f>IF(IF('VEZI PU'!AB50=0,0,'VEZI PU'!AB50)+IF('VEZI PU'!AB$77=0,0,'VEZI PU'!AB$77)=0,"",IF('VEZI PU'!AB50=0,0,'VEZI PU'!AB50)+IF('VEZI PU'!AB$77=0,0,'VEZI PU'!AB$77))</f>
        <v/>
      </c>
      <c r="H44" s="425">
        <f>IF(IF('VEZI PU'!AC50=0,0,'VEZI PU'!AC50)+IF('VEZI PU'!AC$77=0,0,'VEZI PU'!AC$77)=0,"",IF('VEZI PU'!AC50=0,0,'VEZI PU'!AC50)+IF('VEZI PU'!AC$77=0,0,'VEZI PU'!AC$77))</f>
        <v/>
      </c>
      <c r="I44" s="425">
        <f>IF(IF('VEZI PU'!AD50=0,0,'VEZI PU'!AD50)+IF('VEZI PU'!AD$77=0,0,'VEZI PU'!AD$77)=0,"",IF('VEZI PU'!AD50=0,0,'VEZI PU'!AD50)+IF('VEZI PU'!AD$77=0,0,'VEZI PU'!AD$77))</f>
        <v/>
      </c>
      <c r="J44" s="425">
        <f>IF(IF('VEZI PU'!AE50=0,0,'VEZI PU'!AE50)+IF('VEZI PU'!AE$77=0,0,'VEZI PU'!AE$77)=0,"",IF('VEZI PU'!AE50=0,0,'VEZI PU'!AE50)+IF('VEZI PU'!AE$77=0,0,'VEZI PU'!AE$77))</f>
        <v/>
      </c>
      <c r="K44" s="425">
        <f>IF(IF('VEZI PU'!AF50=0,0,'VEZI PU'!AF50)+IF('VEZI PU'!AF$77=0,0,'VEZI PU'!AF$77)=0,"",IF('VEZI PU'!AF50=0,0,'VEZI PU'!AF50)+IF('VEZI PU'!AF$77=0,0,'VEZI PU'!AF$77))</f>
        <v/>
      </c>
      <c r="L44" s="425">
        <f>IF(IF('VEZI PU'!AG50=0,0,'VEZI PU'!AG50)+IF('VEZI PU'!AG$77=0,0,'VEZI PU'!AG$77)=0,"",IF('VEZI PU'!AG50=0,0,'VEZI PU'!AG50)+IF('VEZI PU'!AG$77=0,0,'VEZI PU'!AG$77))</f>
        <v/>
      </c>
      <c r="M44" s="425">
        <f>IF(IF('VEZI PU'!AH50=0,0,'VEZI PU'!AH50)+IF('VEZI PU'!AH$77=0,0,'VEZI PU'!AH$77)=0,"",IF('VEZI PU'!AH50=0,0,'VEZI PU'!AH50)+IF('VEZI PU'!AH$77=0,0,'VEZI PU'!AH$77))</f>
        <v/>
      </c>
      <c r="N44" s="143">
        <f>SUM(D44:M44)</f>
        <v/>
      </c>
      <c r="O44" s="143">
        <f>N44*C44</f>
        <v/>
      </c>
      <c r="P44" s="143">
        <f>N44*'VEZI PU'!R50</f>
        <v/>
      </c>
    </row>
    <row r="45" ht="22.5" customHeight="1">
      <c r="A45" s="148">
        <f>'VEZI PU'!D51</f>
        <v/>
      </c>
      <c r="B45" s="139">
        <f>'VEZI PU'!E51</f>
        <v/>
      </c>
      <c r="C45" s="149">
        <f>'VEZI PU'!W51</f>
        <v/>
      </c>
      <c r="D45" s="425">
        <f>IF(IF('VEZI PU'!Y51=0,0,'VEZI PU'!Y51)+IF('VEZI PU'!Y$77=0,0,'VEZI PU'!Y$77)=0,"",IF('VEZI PU'!Y51=0,0,'VEZI PU'!Y51)+IF('VEZI PU'!Y$77=0,0,'VEZI PU'!Y$77))</f>
        <v/>
      </c>
      <c r="E45" s="425">
        <f>IF(IF('VEZI PU'!Z51=0,0,'VEZI PU'!Z51)+IF('VEZI PU'!Z$77=0,0,'VEZI PU'!Z$77)=0,"",IF('VEZI PU'!Z51=0,0,'VEZI PU'!Z51)+IF('VEZI PU'!Z$77=0,0,'VEZI PU'!Z$77))</f>
        <v/>
      </c>
      <c r="F45" s="425">
        <f>IF(IF('VEZI PU'!AA51=0,0,'VEZI PU'!AA51)+IF('VEZI PU'!AA$77=0,0,'VEZI PU'!AA$77)=0,"",IF('VEZI PU'!AA51=0,0,'VEZI PU'!AA51)+IF('VEZI PU'!AA$77=0,0,'VEZI PU'!AA$77))</f>
        <v/>
      </c>
      <c r="G45" s="425">
        <f>IF(IF('VEZI PU'!AB51=0,0,'VEZI PU'!AB51)+IF('VEZI PU'!AB$77=0,0,'VEZI PU'!AB$77)=0,"",IF('VEZI PU'!AB51=0,0,'VEZI PU'!AB51)+IF('VEZI PU'!AB$77=0,0,'VEZI PU'!AB$77))</f>
        <v/>
      </c>
      <c r="H45" s="425">
        <f>IF(IF('VEZI PU'!AC51=0,0,'VEZI PU'!AC51)+IF('VEZI PU'!AC$77=0,0,'VEZI PU'!AC$77)=0,"",IF('VEZI PU'!AC51=0,0,'VEZI PU'!AC51)+IF('VEZI PU'!AC$77=0,0,'VEZI PU'!AC$77))</f>
        <v/>
      </c>
      <c r="I45" s="425">
        <f>IF(IF('VEZI PU'!AD51=0,0,'VEZI PU'!AD51)+IF('VEZI PU'!AD$77=0,0,'VEZI PU'!AD$77)=0,"",IF('VEZI PU'!AD51=0,0,'VEZI PU'!AD51)+IF('VEZI PU'!AD$77=0,0,'VEZI PU'!AD$77))</f>
        <v/>
      </c>
      <c r="J45" s="425">
        <f>IF(IF('VEZI PU'!AE51=0,0,'VEZI PU'!AE51)+IF('VEZI PU'!AE$77=0,0,'VEZI PU'!AE$77)=0,"",IF('VEZI PU'!AE51=0,0,'VEZI PU'!AE51)+IF('VEZI PU'!AE$77=0,0,'VEZI PU'!AE$77))</f>
        <v/>
      </c>
      <c r="K45" s="425">
        <f>IF(IF('VEZI PU'!AF51=0,0,'VEZI PU'!AF51)+IF('VEZI PU'!AF$77=0,0,'VEZI PU'!AF$77)=0,"",IF('VEZI PU'!AF51=0,0,'VEZI PU'!AF51)+IF('VEZI PU'!AF$77=0,0,'VEZI PU'!AF$77))</f>
        <v/>
      </c>
      <c r="L45" s="425">
        <f>IF(IF('VEZI PU'!AG51=0,0,'VEZI PU'!AG51)+IF('VEZI PU'!AG$77=0,0,'VEZI PU'!AG$77)=0,"",IF('VEZI PU'!AG51=0,0,'VEZI PU'!AG51)+IF('VEZI PU'!AG$77=0,0,'VEZI PU'!AG$77))</f>
        <v/>
      </c>
      <c r="M45" s="425">
        <f>IF(IF('VEZI PU'!AH51=0,0,'VEZI PU'!AH51)+IF('VEZI PU'!AH$77=0,0,'VEZI PU'!AH$77)=0,"",IF('VEZI PU'!AH51=0,0,'VEZI PU'!AH51)+IF('VEZI PU'!AH$77=0,0,'VEZI PU'!AH$77))</f>
        <v/>
      </c>
      <c r="N45" s="143">
        <f>SUM(D45:M45)</f>
        <v/>
      </c>
      <c r="O45" s="143">
        <f>N45*C45</f>
        <v/>
      </c>
      <c r="P45" s="143">
        <f>N45*'VEZI PU'!R51</f>
        <v/>
      </c>
    </row>
    <row r="46" ht="22.5" customHeight="1">
      <c r="A46" s="148">
        <f>'VEZI PU'!D52</f>
        <v/>
      </c>
      <c r="B46" s="139">
        <f>'VEZI PU'!E52</f>
        <v/>
      </c>
      <c r="C46" s="149">
        <f>'VEZI PU'!W52</f>
        <v/>
      </c>
      <c r="D46" s="425">
        <f>IF(IF('VEZI PU'!Y52=0,0,'VEZI PU'!Y52)+IF('VEZI PU'!Y$77=0,0,'VEZI PU'!Y$77)=0,"",IF('VEZI PU'!Y52=0,0,'VEZI PU'!Y52)+IF('VEZI PU'!Y$77=0,0,'VEZI PU'!Y$77))</f>
        <v/>
      </c>
      <c r="E46" s="425">
        <f>IF(IF('VEZI PU'!Z52=0,0,'VEZI PU'!Z52)+IF('VEZI PU'!Z$77=0,0,'VEZI PU'!Z$77)=0,"",IF('VEZI PU'!Z52=0,0,'VEZI PU'!Z52)+IF('VEZI PU'!Z$77=0,0,'VEZI PU'!Z$77))</f>
        <v/>
      </c>
      <c r="F46" s="425">
        <f>IF(IF('VEZI PU'!AA52=0,0,'VEZI PU'!AA52)+IF('VEZI PU'!AA$77=0,0,'VEZI PU'!AA$77)=0,"",IF('VEZI PU'!AA52=0,0,'VEZI PU'!AA52)+IF('VEZI PU'!AA$77=0,0,'VEZI PU'!AA$77))</f>
        <v/>
      </c>
      <c r="G46" s="425">
        <f>IF(IF('VEZI PU'!AB52=0,0,'VEZI PU'!AB52)+IF('VEZI PU'!AB$77=0,0,'VEZI PU'!AB$77)=0,"",IF('VEZI PU'!AB52=0,0,'VEZI PU'!AB52)+IF('VEZI PU'!AB$77=0,0,'VEZI PU'!AB$77))</f>
        <v/>
      </c>
      <c r="H46" s="425">
        <f>IF(IF('VEZI PU'!AC52=0,0,'VEZI PU'!AC52)+IF('VEZI PU'!AC$77=0,0,'VEZI PU'!AC$77)=0,"",IF('VEZI PU'!AC52=0,0,'VEZI PU'!AC52)+IF('VEZI PU'!AC$77=0,0,'VEZI PU'!AC$77))</f>
        <v/>
      </c>
      <c r="I46" s="425">
        <f>IF(IF('VEZI PU'!AD52=0,0,'VEZI PU'!AD52)+IF('VEZI PU'!AD$77=0,0,'VEZI PU'!AD$77)=0,"",IF('VEZI PU'!AD52=0,0,'VEZI PU'!AD52)+IF('VEZI PU'!AD$77=0,0,'VEZI PU'!AD$77))</f>
        <v/>
      </c>
      <c r="J46" s="425">
        <f>IF(IF('VEZI PU'!AE52=0,0,'VEZI PU'!AE52)+IF('VEZI PU'!AE$77=0,0,'VEZI PU'!AE$77)=0,"",IF('VEZI PU'!AE52=0,0,'VEZI PU'!AE52)+IF('VEZI PU'!AE$77=0,0,'VEZI PU'!AE$77))</f>
        <v/>
      </c>
      <c r="K46" s="425">
        <f>IF(IF('VEZI PU'!AF52=0,0,'VEZI PU'!AF52)+IF('VEZI PU'!AF$77=0,0,'VEZI PU'!AF$77)=0,"",IF('VEZI PU'!AF52=0,0,'VEZI PU'!AF52)+IF('VEZI PU'!AF$77=0,0,'VEZI PU'!AF$77))</f>
        <v/>
      </c>
      <c r="L46" s="425">
        <f>IF(IF('VEZI PU'!AG52=0,0,'VEZI PU'!AG52)+IF('VEZI PU'!AG$77=0,0,'VEZI PU'!AG$77)=0,"",IF('VEZI PU'!AG52=0,0,'VEZI PU'!AG52)+IF('VEZI PU'!AG$77=0,0,'VEZI PU'!AG$77))</f>
        <v/>
      </c>
      <c r="M46" s="425">
        <f>IF(IF('VEZI PU'!AH52=0,0,'VEZI PU'!AH52)+IF('VEZI PU'!AH$77=0,0,'VEZI PU'!AH$77)=0,"",IF('VEZI PU'!AH52=0,0,'VEZI PU'!AH52)+IF('VEZI PU'!AH$77=0,0,'VEZI PU'!AH$77))</f>
        <v/>
      </c>
      <c r="N46" s="143">
        <f>SUM(D46:M46)</f>
        <v/>
      </c>
      <c r="O46" s="143">
        <f>N46*C46</f>
        <v/>
      </c>
      <c r="P46" s="143">
        <f>N46*'VEZI PU'!R52</f>
        <v/>
      </c>
    </row>
    <row r="47" ht="22.5" customHeight="1">
      <c r="A47" s="148">
        <f>'VEZI PU'!D53</f>
        <v/>
      </c>
      <c r="B47" s="139">
        <f>'VEZI PU'!E53</f>
        <v/>
      </c>
      <c r="C47" s="149">
        <f>'VEZI PU'!W53</f>
        <v/>
      </c>
      <c r="D47" s="425">
        <f>IF(IF('VEZI PU'!Y53=0,0,'VEZI PU'!Y53)+IF('VEZI PU'!Y$77=0,0,'VEZI PU'!Y$77)=0,"",IF('VEZI PU'!Y53=0,0,'VEZI PU'!Y53)+IF('VEZI PU'!Y$77=0,0,'VEZI PU'!Y$77))</f>
        <v/>
      </c>
      <c r="E47" s="425">
        <f>IF(IF('VEZI PU'!Z53=0,0,'VEZI PU'!Z53)+IF('VEZI PU'!Z$77=0,0,'VEZI PU'!Z$77)=0,"",IF('VEZI PU'!Z53=0,0,'VEZI PU'!Z53)+IF('VEZI PU'!Z$77=0,0,'VEZI PU'!Z$77))</f>
        <v/>
      </c>
      <c r="F47" s="425">
        <f>IF(IF('VEZI PU'!AA53=0,0,'VEZI PU'!AA53)+IF('VEZI PU'!AA$77=0,0,'VEZI PU'!AA$77)=0,"",IF('VEZI PU'!AA53=0,0,'VEZI PU'!AA53)+IF('VEZI PU'!AA$77=0,0,'VEZI PU'!AA$77))</f>
        <v/>
      </c>
      <c r="G47" s="425">
        <f>IF(IF('VEZI PU'!AB53=0,0,'VEZI PU'!AB53)+IF('VEZI PU'!AB$77=0,0,'VEZI PU'!AB$77)=0,"",IF('VEZI PU'!AB53=0,0,'VEZI PU'!AB53)+IF('VEZI PU'!AB$77=0,0,'VEZI PU'!AB$77))</f>
        <v/>
      </c>
      <c r="H47" s="425">
        <f>IF(IF('VEZI PU'!AC53=0,0,'VEZI PU'!AC53)+IF('VEZI PU'!AC$77=0,0,'VEZI PU'!AC$77)=0,"",IF('VEZI PU'!AC53=0,0,'VEZI PU'!AC53)+IF('VEZI PU'!AC$77=0,0,'VEZI PU'!AC$77))</f>
        <v/>
      </c>
      <c r="I47" s="425">
        <f>IF(IF('VEZI PU'!AD53=0,0,'VEZI PU'!AD53)+IF('VEZI PU'!AD$77=0,0,'VEZI PU'!AD$77)=0,"",IF('VEZI PU'!AD53=0,0,'VEZI PU'!AD53)+IF('VEZI PU'!AD$77=0,0,'VEZI PU'!AD$77))</f>
        <v/>
      </c>
      <c r="J47" s="425">
        <f>IF(IF('VEZI PU'!AE53=0,0,'VEZI PU'!AE53)+IF('VEZI PU'!AE$77=0,0,'VEZI PU'!AE$77)=0,"",IF('VEZI PU'!AE53=0,0,'VEZI PU'!AE53)+IF('VEZI PU'!AE$77=0,0,'VEZI PU'!AE$77))</f>
        <v/>
      </c>
      <c r="K47" s="425">
        <f>IF(IF('VEZI PU'!AF53=0,0,'VEZI PU'!AF53)+IF('VEZI PU'!AF$77=0,0,'VEZI PU'!AF$77)=0,"",IF('VEZI PU'!AF53=0,0,'VEZI PU'!AF53)+IF('VEZI PU'!AF$77=0,0,'VEZI PU'!AF$77))</f>
        <v/>
      </c>
      <c r="L47" s="425">
        <f>IF(IF('VEZI PU'!AG53=0,0,'VEZI PU'!AG53)+IF('VEZI PU'!AG$77=0,0,'VEZI PU'!AG$77)=0,"",IF('VEZI PU'!AG53=0,0,'VEZI PU'!AG53)+IF('VEZI PU'!AG$77=0,0,'VEZI PU'!AG$77))</f>
        <v/>
      </c>
      <c r="M47" s="425">
        <f>IF(IF('VEZI PU'!AH53=0,0,'VEZI PU'!AH53)+IF('VEZI PU'!AH$77=0,0,'VEZI PU'!AH$77)=0,"",IF('VEZI PU'!AH53=0,0,'VEZI PU'!AH53)+IF('VEZI PU'!AH$77=0,0,'VEZI PU'!AH$77))</f>
        <v/>
      </c>
      <c r="N47" s="143">
        <f>SUM(D47:M47)</f>
        <v/>
      </c>
      <c r="O47" s="143">
        <f>N47*C47</f>
        <v/>
      </c>
      <c r="P47" s="143">
        <f>N47*'VEZI PU'!R53</f>
        <v/>
      </c>
    </row>
    <row r="48" ht="22.5" customHeight="1">
      <c r="A48" s="148">
        <f>'VEZI PU'!D54</f>
        <v/>
      </c>
      <c r="B48" s="139">
        <f>'VEZI PU'!E54</f>
        <v/>
      </c>
      <c r="C48" s="149">
        <f>'VEZI PU'!W54</f>
        <v/>
      </c>
      <c r="D48" s="425">
        <f>IF(IF('VEZI PU'!Y54=0,0,'VEZI PU'!Y54)+IF('VEZI PU'!Y$77=0,0,'VEZI PU'!Y$77)=0,"",IF('VEZI PU'!Y54=0,0,'VEZI PU'!Y54)+IF('VEZI PU'!Y$77=0,0,'VEZI PU'!Y$77))</f>
        <v/>
      </c>
      <c r="E48" s="425">
        <f>IF(IF('VEZI PU'!Z54=0,0,'VEZI PU'!Z54)+IF('VEZI PU'!Z$77=0,0,'VEZI PU'!Z$77)=0,"",IF('VEZI PU'!Z54=0,0,'VEZI PU'!Z54)+IF('VEZI PU'!Z$77=0,0,'VEZI PU'!Z$77))</f>
        <v/>
      </c>
      <c r="F48" s="425">
        <f>IF(IF('VEZI PU'!AA54=0,0,'VEZI PU'!AA54)+IF('VEZI PU'!AA$77=0,0,'VEZI PU'!AA$77)=0,"",IF('VEZI PU'!AA54=0,0,'VEZI PU'!AA54)+IF('VEZI PU'!AA$77=0,0,'VEZI PU'!AA$77))</f>
        <v/>
      </c>
      <c r="G48" s="425">
        <f>IF(IF('VEZI PU'!AB54=0,0,'VEZI PU'!AB54)+IF('VEZI PU'!AB$77=0,0,'VEZI PU'!AB$77)=0,"",IF('VEZI PU'!AB54=0,0,'VEZI PU'!AB54)+IF('VEZI PU'!AB$77=0,0,'VEZI PU'!AB$77))</f>
        <v/>
      </c>
      <c r="H48" s="425">
        <f>IF(IF('VEZI PU'!AC54=0,0,'VEZI PU'!AC54)+IF('VEZI PU'!AC$77=0,0,'VEZI PU'!AC$77)=0,"",IF('VEZI PU'!AC54=0,0,'VEZI PU'!AC54)+IF('VEZI PU'!AC$77=0,0,'VEZI PU'!AC$77))</f>
        <v/>
      </c>
      <c r="I48" s="425">
        <f>IF(IF('VEZI PU'!AD54=0,0,'VEZI PU'!AD54)+IF('VEZI PU'!AD$77=0,0,'VEZI PU'!AD$77)=0,"",IF('VEZI PU'!AD54=0,0,'VEZI PU'!AD54)+IF('VEZI PU'!AD$77=0,0,'VEZI PU'!AD$77))</f>
        <v/>
      </c>
      <c r="J48" s="425">
        <f>IF(IF('VEZI PU'!AE54=0,0,'VEZI PU'!AE54)+IF('VEZI PU'!AE$77=0,0,'VEZI PU'!AE$77)=0,"",IF('VEZI PU'!AE54=0,0,'VEZI PU'!AE54)+IF('VEZI PU'!AE$77=0,0,'VEZI PU'!AE$77))</f>
        <v/>
      </c>
      <c r="K48" s="425">
        <f>IF(IF('VEZI PU'!AF54=0,0,'VEZI PU'!AF54)+IF('VEZI PU'!AF$77=0,0,'VEZI PU'!AF$77)=0,"",IF('VEZI PU'!AF54=0,0,'VEZI PU'!AF54)+IF('VEZI PU'!AF$77=0,0,'VEZI PU'!AF$77))</f>
        <v/>
      </c>
      <c r="L48" s="425">
        <f>IF(IF('VEZI PU'!AG54=0,0,'VEZI PU'!AG54)+IF('VEZI PU'!AG$77=0,0,'VEZI PU'!AG$77)=0,"",IF('VEZI PU'!AG54=0,0,'VEZI PU'!AG54)+IF('VEZI PU'!AG$77=0,0,'VEZI PU'!AG$77))</f>
        <v/>
      </c>
      <c r="M48" s="425">
        <f>IF(IF('VEZI PU'!AH54=0,0,'VEZI PU'!AH54)+IF('VEZI PU'!AH$77=0,0,'VEZI PU'!AH$77)=0,"",IF('VEZI PU'!AH54=0,0,'VEZI PU'!AH54)+IF('VEZI PU'!AH$77=0,0,'VEZI PU'!AH$77))</f>
        <v/>
      </c>
      <c r="N48" s="143">
        <f>SUM(D48:M48)</f>
        <v/>
      </c>
      <c r="O48" s="143">
        <f>N48*C48</f>
        <v/>
      </c>
      <c r="P48" s="143">
        <f>N48*'VEZI PU'!R54</f>
        <v/>
      </c>
    </row>
    <row r="49" ht="22.5" customHeight="1">
      <c r="A49" s="148">
        <f>'VEZI PU'!D55</f>
        <v/>
      </c>
      <c r="B49" s="139">
        <f>'VEZI PU'!E55</f>
        <v/>
      </c>
      <c r="C49" s="149">
        <f>'VEZI PU'!W55</f>
        <v/>
      </c>
      <c r="D49" s="425">
        <f>IF(IF('VEZI PU'!Y55=0,0,'VEZI PU'!Y55)+IF('VEZI PU'!Y$77=0,0,'VEZI PU'!Y$77)=0,"",IF('VEZI PU'!Y55=0,0,'VEZI PU'!Y55)+IF('VEZI PU'!Y$77=0,0,'VEZI PU'!Y$77))</f>
        <v/>
      </c>
      <c r="E49" s="425">
        <f>IF(IF('VEZI PU'!Z55=0,0,'VEZI PU'!Z55)+IF('VEZI PU'!Z$77=0,0,'VEZI PU'!Z$77)=0,"",IF('VEZI PU'!Z55=0,0,'VEZI PU'!Z55)+IF('VEZI PU'!Z$77=0,0,'VEZI PU'!Z$77))</f>
        <v/>
      </c>
      <c r="F49" s="425">
        <f>IF(IF('VEZI PU'!AA55=0,0,'VEZI PU'!AA55)+IF('VEZI PU'!AA$77=0,0,'VEZI PU'!AA$77)=0,"",IF('VEZI PU'!AA55=0,0,'VEZI PU'!AA55)+IF('VEZI PU'!AA$77=0,0,'VEZI PU'!AA$77))</f>
        <v/>
      </c>
      <c r="G49" s="425">
        <f>IF(IF('VEZI PU'!AB55=0,0,'VEZI PU'!AB55)+IF('VEZI PU'!AB$77=0,0,'VEZI PU'!AB$77)=0,"",IF('VEZI PU'!AB55=0,0,'VEZI PU'!AB55)+IF('VEZI PU'!AB$77=0,0,'VEZI PU'!AB$77))</f>
        <v/>
      </c>
      <c r="H49" s="425">
        <f>IF(IF('VEZI PU'!AC55=0,0,'VEZI PU'!AC55)+IF('VEZI PU'!AC$77=0,0,'VEZI PU'!AC$77)=0,"",IF('VEZI PU'!AC55=0,0,'VEZI PU'!AC55)+IF('VEZI PU'!AC$77=0,0,'VEZI PU'!AC$77))</f>
        <v/>
      </c>
      <c r="I49" s="425">
        <f>IF(IF('VEZI PU'!AD55=0,0,'VEZI PU'!AD55)+IF('VEZI PU'!AD$77=0,0,'VEZI PU'!AD$77)=0,"",IF('VEZI PU'!AD55=0,0,'VEZI PU'!AD55)+IF('VEZI PU'!AD$77=0,0,'VEZI PU'!AD$77))</f>
        <v/>
      </c>
      <c r="J49" s="425">
        <f>IF(IF('VEZI PU'!AE55=0,0,'VEZI PU'!AE55)+IF('VEZI PU'!AE$77=0,0,'VEZI PU'!AE$77)=0,"",IF('VEZI PU'!AE55=0,0,'VEZI PU'!AE55)+IF('VEZI PU'!AE$77=0,0,'VEZI PU'!AE$77))</f>
        <v/>
      </c>
      <c r="K49" s="425">
        <f>IF(IF('VEZI PU'!AF55=0,0,'VEZI PU'!AF55)+IF('VEZI PU'!AF$77=0,0,'VEZI PU'!AF$77)=0,"",IF('VEZI PU'!AF55=0,0,'VEZI PU'!AF55)+IF('VEZI PU'!AF$77=0,0,'VEZI PU'!AF$77))</f>
        <v/>
      </c>
      <c r="L49" s="425">
        <f>IF(IF('VEZI PU'!AG55=0,0,'VEZI PU'!AG55)+IF('VEZI PU'!AG$77=0,0,'VEZI PU'!AG$77)=0,"",IF('VEZI PU'!AG55=0,0,'VEZI PU'!AG55)+IF('VEZI PU'!AG$77=0,0,'VEZI PU'!AG$77))</f>
        <v/>
      </c>
      <c r="M49" s="425">
        <f>IF(IF('VEZI PU'!AH55=0,0,'VEZI PU'!AH55)+IF('VEZI PU'!AH$77=0,0,'VEZI PU'!AH$77)=0,"",IF('VEZI PU'!AH55=0,0,'VEZI PU'!AH55)+IF('VEZI PU'!AH$77=0,0,'VEZI PU'!AH$77))</f>
        <v/>
      </c>
      <c r="N49" s="143">
        <f>SUM(D49:M49)</f>
        <v/>
      </c>
      <c r="O49" s="143">
        <f>N49*C49</f>
        <v/>
      </c>
      <c r="P49" s="143">
        <f>N49*'VEZI PU'!R55</f>
        <v/>
      </c>
    </row>
    <row r="50" ht="22.5" customHeight="1">
      <c r="A50" s="148">
        <f>'VEZI PU'!D56</f>
        <v/>
      </c>
      <c r="B50" s="139">
        <f>'VEZI PU'!E56</f>
        <v/>
      </c>
      <c r="C50" s="149">
        <f>'VEZI PU'!W56</f>
        <v/>
      </c>
      <c r="D50" s="425">
        <f>IF(IF('VEZI PU'!Y56=0,0,'VEZI PU'!Y56)+IF('VEZI PU'!Y$77=0,0,'VEZI PU'!Y$77)=0,"",IF('VEZI PU'!Y56=0,0,'VEZI PU'!Y56)+IF('VEZI PU'!Y$77=0,0,'VEZI PU'!Y$77))</f>
        <v/>
      </c>
      <c r="E50" s="425">
        <f>IF(IF('VEZI PU'!Z56=0,0,'VEZI PU'!Z56)+IF('VEZI PU'!Z$77=0,0,'VEZI PU'!Z$77)=0,"",IF('VEZI PU'!Z56=0,0,'VEZI PU'!Z56)+IF('VEZI PU'!Z$77=0,0,'VEZI PU'!Z$77))</f>
        <v/>
      </c>
      <c r="F50" s="425">
        <f>IF(IF('VEZI PU'!AA56=0,0,'VEZI PU'!AA56)+IF('VEZI PU'!AA$77=0,0,'VEZI PU'!AA$77)=0,"",IF('VEZI PU'!AA56=0,0,'VEZI PU'!AA56)+IF('VEZI PU'!AA$77=0,0,'VEZI PU'!AA$77))</f>
        <v/>
      </c>
      <c r="G50" s="425">
        <f>IF(IF('VEZI PU'!AB56=0,0,'VEZI PU'!AB56)+IF('VEZI PU'!AB$77=0,0,'VEZI PU'!AB$77)=0,"",IF('VEZI PU'!AB56=0,0,'VEZI PU'!AB56)+IF('VEZI PU'!AB$77=0,0,'VEZI PU'!AB$77))</f>
        <v/>
      </c>
      <c r="H50" s="425">
        <f>IF(IF('VEZI PU'!AC56=0,0,'VEZI PU'!AC56)+IF('VEZI PU'!AC$77=0,0,'VEZI PU'!AC$77)=0,"",IF('VEZI PU'!AC56=0,0,'VEZI PU'!AC56)+IF('VEZI PU'!AC$77=0,0,'VEZI PU'!AC$77))</f>
        <v/>
      </c>
      <c r="I50" s="425">
        <f>IF(IF('VEZI PU'!AD56=0,0,'VEZI PU'!AD56)+IF('VEZI PU'!AD$77=0,0,'VEZI PU'!AD$77)=0,"",IF('VEZI PU'!AD56=0,0,'VEZI PU'!AD56)+IF('VEZI PU'!AD$77=0,0,'VEZI PU'!AD$77))</f>
        <v/>
      </c>
      <c r="J50" s="425">
        <f>IF(IF('VEZI PU'!AE56=0,0,'VEZI PU'!AE56)+IF('VEZI PU'!AE$77=0,0,'VEZI PU'!AE$77)=0,"",IF('VEZI PU'!AE56=0,0,'VEZI PU'!AE56)+IF('VEZI PU'!AE$77=0,0,'VEZI PU'!AE$77))</f>
        <v/>
      </c>
      <c r="K50" s="425">
        <f>IF(IF('VEZI PU'!AF56=0,0,'VEZI PU'!AF56)+IF('VEZI PU'!AF$77=0,0,'VEZI PU'!AF$77)=0,"",IF('VEZI PU'!AF56=0,0,'VEZI PU'!AF56)+IF('VEZI PU'!AF$77=0,0,'VEZI PU'!AF$77))</f>
        <v/>
      </c>
      <c r="L50" s="425">
        <f>IF(IF('VEZI PU'!AG56=0,0,'VEZI PU'!AG56)+IF('VEZI PU'!AG$77=0,0,'VEZI PU'!AG$77)=0,"",IF('VEZI PU'!AG56=0,0,'VEZI PU'!AG56)+IF('VEZI PU'!AG$77=0,0,'VEZI PU'!AG$77))</f>
        <v/>
      </c>
      <c r="M50" s="425">
        <f>IF(IF('VEZI PU'!AH56=0,0,'VEZI PU'!AH56)+IF('VEZI PU'!AH$77=0,0,'VEZI PU'!AH$77)=0,"",IF('VEZI PU'!AH56=0,0,'VEZI PU'!AH56)+IF('VEZI PU'!AH$77=0,0,'VEZI PU'!AH$77))</f>
        <v/>
      </c>
      <c r="N50" s="143">
        <f>SUM(D50:M50)</f>
        <v/>
      </c>
      <c r="O50" s="143">
        <f>N50*C50</f>
        <v/>
      </c>
      <c r="P50" s="143">
        <f>N50*'VEZI PU'!R56</f>
        <v/>
      </c>
    </row>
    <row r="51" ht="22.5" customHeight="1">
      <c r="A51" s="148">
        <f>'VEZI PU'!D57</f>
        <v/>
      </c>
      <c r="B51" s="139">
        <f>'VEZI PU'!E57</f>
        <v/>
      </c>
      <c r="C51" s="149">
        <f>'VEZI PU'!W57</f>
        <v/>
      </c>
      <c r="D51" s="425">
        <f>IF(IF('VEZI PU'!Y57=0,0,'VEZI PU'!Y57)+IF('VEZI PU'!Y$77=0,0,'VEZI PU'!Y$77)=0,"",IF('VEZI PU'!Y57=0,0,'VEZI PU'!Y57)+IF('VEZI PU'!Y$77=0,0,'VEZI PU'!Y$77))</f>
        <v/>
      </c>
      <c r="E51" s="425">
        <f>IF(IF('VEZI PU'!Z57=0,0,'VEZI PU'!Z57)+IF('VEZI PU'!Z$77=0,0,'VEZI PU'!Z$77)=0,"",IF('VEZI PU'!Z57=0,0,'VEZI PU'!Z57)+IF('VEZI PU'!Z$77=0,0,'VEZI PU'!Z$77))</f>
        <v/>
      </c>
      <c r="F51" s="425">
        <f>IF(IF('VEZI PU'!AA57=0,0,'VEZI PU'!AA57)+IF('VEZI PU'!AA$77=0,0,'VEZI PU'!AA$77)=0,"",IF('VEZI PU'!AA57=0,0,'VEZI PU'!AA57)+IF('VEZI PU'!AA$77=0,0,'VEZI PU'!AA$77))</f>
        <v/>
      </c>
      <c r="G51" s="425">
        <f>IF(IF('VEZI PU'!AB57=0,0,'VEZI PU'!AB57)+IF('VEZI PU'!AB$77=0,0,'VEZI PU'!AB$77)=0,"",IF('VEZI PU'!AB57=0,0,'VEZI PU'!AB57)+IF('VEZI PU'!AB$77=0,0,'VEZI PU'!AB$77))</f>
        <v/>
      </c>
      <c r="H51" s="425">
        <f>IF(IF('VEZI PU'!AC57=0,0,'VEZI PU'!AC57)+IF('VEZI PU'!AC$77=0,0,'VEZI PU'!AC$77)=0,"",IF('VEZI PU'!AC57=0,0,'VEZI PU'!AC57)+IF('VEZI PU'!AC$77=0,0,'VEZI PU'!AC$77))</f>
        <v/>
      </c>
      <c r="I51" s="425">
        <f>IF(IF('VEZI PU'!AD57=0,0,'VEZI PU'!AD57)+IF('VEZI PU'!AD$77=0,0,'VEZI PU'!AD$77)=0,"",IF('VEZI PU'!AD57=0,0,'VEZI PU'!AD57)+IF('VEZI PU'!AD$77=0,0,'VEZI PU'!AD$77))</f>
        <v/>
      </c>
      <c r="J51" s="425">
        <f>IF(IF('VEZI PU'!AE57=0,0,'VEZI PU'!AE57)+IF('VEZI PU'!AE$77=0,0,'VEZI PU'!AE$77)=0,"",IF('VEZI PU'!AE57=0,0,'VEZI PU'!AE57)+IF('VEZI PU'!AE$77=0,0,'VEZI PU'!AE$77))</f>
        <v/>
      </c>
      <c r="K51" s="425">
        <f>IF(IF('VEZI PU'!AF57=0,0,'VEZI PU'!AF57)+IF('VEZI PU'!AF$77=0,0,'VEZI PU'!AF$77)=0,"",IF('VEZI PU'!AF57=0,0,'VEZI PU'!AF57)+IF('VEZI PU'!AF$77=0,0,'VEZI PU'!AF$77))</f>
        <v/>
      </c>
      <c r="L51" s="425">
        <f>IF(IF('VEZI PU'!AG57=0,0,'VEZI PU'!AG57)+IF('VEZI PU'!AG$77=0,0,'VEZI PU'!AG$77)=0,"",IF('VEZI PU'!AG57=0,0,'VEZI PU'!AG57)+IF('VEZI PU'!AG$77=0,0,'VEZI PU'!AG$77))</f>
        <v/>
      </c>
      <c r="M51" s="425">
        <f>IF(IF('VEZI PU'!AH57=0,0,'VEZI PU'!AH57)+IF('VEZI PU'!AH$77=0,0,'VEZI PU'!AH$77)=0,"",IF('VEZI PU'!AH57=0,0,'VEZI PU'!AH57)+IF('VEZI PU'!AH$77=0,0,'VEZI PU'!AH$77))</f>
        <v/>
      </c>
      <c r="N51" s="143">
        <f>SUM(D51:M51)</f>
        <v/>
      </c>
      <c r="O51" s="143">
        <f>N51*C51</f>
        <v/>
      </c>
      <c r="P51" s="143">
        <f>N51*'VEZI PU'!R57</f>
        <v/>
      </c>
    </row>
    <row r="52" ht="22.5" customHeight="1">
      <c r="A52" s="148">
        <f>'VEZI PU'!D58</f>
        <v/>
      </c>
      <c r="B52" s="139">
        <f>'VEZI PU'!E58</f>
        <v/>
      </c>
      <c r="C52" s="149">
        <f>'VEZI PU'!W58</f>
        <v/>
      </c>
      <c r="D52" s="425">
        <f>IF(IF('VEZI PU'!Y58=0,0,'VEZI PU'!Y58)+IF('VEZI PU'!Y$77=0,0,'VEZI PU'!Y$77)=0,"",IF('VEZI PU'!Y58=0,0,'VEZI PU'!Y58)+IF('VEZI PU'!Y$77=0,0,'VEZI PU'!Y$77))</f>
        <v/>
      </c>
      <c r="E52" s="425">
        <f>IF(IF('VEZI PU'!Z58=0,0,'VEZI PU'!Z58)+IF('VEZI PU'!Z$77=0,0,'VEZI PU'!Z$77)=0,"",IF('VEZI PU'!Z58=0,0,'VEZI PU'!Z58)+IF('VEZI PU'!Z$77=0,0,'VEZI PU'!Z$77))</f>
        <v/>
      </c>
      <c r="F52" s="425">
        <f>IF(IF('VEZI PU'!AA58=0,0,'VEZI PU'!AA58)+IF('VEZI PU'!AA$77=0,0,'VEZI PU'!AA$77)=0,"",IF('VEZI PU'!AA58=0,0,'VEZI PU'!AA58)+IF('VEZI PU'!AA$77=0,0,'VEZI PU'!AA$77))</f>
        <v/>
      </c>
      <c r="G52" s="425">
        <f>IF(IF('VEZI PU'!AB58=0,0,'VEZI PU'!AB58)+IF('VEZI PU'!AB$77=0,0,'VEZI PU'!AB$77)=0,"",IF('VEZI PU'!AB58=0,0,'VEZI PU'!AB58)+IF('VEZI PU'!AB$77=0,0,'VEZI PU'!AB$77))</f>
        <v/>
      </c>
      <c r="H52" s="425">
        <f>IF(IF('VEZI PU'!AC58=0,0,'VEZI PU'!AC58)+IF('VEZI PU'!AC$77=0,0,'VEZI PU'!AC$77)=0,"",IF('VEZI PU'!AC58=0,0,'VEZI PU'!AC58)+IF('VEZI PU'!AC$77=0,0,'VEZI PU'!AC$77))</f>
        <v/>
      </c>
      <c r="I52" s="425">
        <f>IF(IF('VEZI PU'!AD58=0,0,'VEZI PU'!AD58)+IF('VEZI PU'!AD$77=0,0,'VEZI PU'!AD$77)=0,"",IF('VEZI PU'!AD58=0,0,'VEZI PU'!AD58)+IF('VEZI PU'!AD$77=0,0,'VEZI PU'!AD$77))</f>
        <v/>
      </c>
      <c r="J52" s="425">
        <f>IF(IF('VEZI PU'!AE58=0,0,'VEZI PU'!AE58)+IF('VEZI PU'!AE$77=0,0,'VEZI PU'!AE$77)=0,"",IF('VEZI PU'!AE58=0,0,'VEZI PU'!AE58)+IF('VEZI PU'!AE$77=0,0,'VEZI PU'!AE$77))</f>
        <v/>
      </c>
      <c r="K52" s="425">
        <f>IF(IF('VEZI PU'!AF58=0,0,'VEZI PU'!AF58)+IF('VEZI PU'!AF$77=0,0,'VEZI PU'!AF$77)=0,"",IF('VEZI PU'!AF58=0,0,'VEZI PU'!AF58)+IF('VEZI PU'!AF$77=0,0,'VEZI PU'!AF$77))</f>
        <v/>
      </c>
      <c r="L52" s="425">
        <f>IF(IF('VEZI PU'!AG58=0,0,'VEZI PU'!AG58)+IF('VEZI PU'!AG$77=0,0,'VEZI PU'!AG$77)=0,"",IF('VEZI PU'!AG58=0,0,'VEZI PU'!AG58)+IF('VEZI PU'!AG$77=0,0,'VEZI PU'!AG$77))</f>
        <v/>
      </c>
      <c r="M52" s="425">
        <f>IF(IF('VEZI PU'!AH58=0,0,'VEZI PU'!AH58)+IF('VEZI PU'!AH$77=0,0,'VEZI PU'!AH$77)=0,"",IF('VEZI PU'!AH58=0,0,'VEZI PU'!AH58)+IF('VEZI PU'!AH$77=0,0,'VEZI PU'!AH$77))</f>
        <v/>
      </c>
      <c r="N52" s="143">
        <f>SUM(D52:M52)</f>
        <v/>
      </c>
      <c r="O52" s="143">
        <f>N52*C52</f>
        <v/>
      </c>
      <c r="P52" s="143">
        <f>N52*'VEZI PU'!R58</f>
        <v/>
      </c>
    </row>
    <row r="53" ht="22.5" customHeight="1">
      <c r="A53" s="148">
        <f>'VEZI PU'!D59</f>
        <v/>
      </c>
      <c r="B53" s="139">
        <f>'VEZI PU'!E59</f>
        <v/>
      </c>
      <c r="C53" s="149">
        <f>'VEZI PU'!W59</f>
        <v/>
      </c>
      <c r="D53" s="425">
        <f>IF(IF('VEZI PU'!Y59=0,0,'VEZI PU'!Y59)+IF('VEZI PU'!Y$77=0,0,'VEZI PU'!Y$77)=0,"",IF('VEZI PU'!Y59=0,0,'VEZI PU'!Y59)+IF('VEZI PU'!Y$77=0,0,'VEZI PU'!Y$77))</f>
        <v/>
      </c>
      <c r="E53" s="425">
        <f>IF(IF('VEZI PU'!Z59=0,0,'VEZI PU'!Z59)+IF('VEZI PU'!Z$77=0,0,'VEZI PU'!Z$77)=0,"",IF('VEZI PU'!Z59=0,0,'VEZI PU'!Z59)+IF('VEZI PU'!Z$77=0,0,'VEZI PU'!Z$77))</f>
        <v/>
      </c>
      <c r="F53" s="425">
        <f>IF(IF('VEZI PU'!AA59=0,0,'VEZI PU'!AA59)+IF('VEZI PU'!AA$77=0,0,'VEZI PU'!AA$77)=0,"",IF('VEZI PU'!AA59=0,0,'VEZI PU'!AA59)+IF('VEZI PU'!AA$77=0,0,'VEZI PU'!AA$77))</f>
        <v/>
      </c>
      <c r="G53" s="425">
        <f>IF(IF('VEZI PU'!AB59=0,0,'VEZI PU'!AB59)+IF('VEZI PU'!AB$77=0,0,'VEZI PU'!AB$77)=0,"",IF('VEZI PU'!AB59=0,0,'VEZI PU'!AB59)+IF('VEZI PU'!AB$77=0,0,'VEZI PU'!AB$77))</f>
        <v/>
      </c>
      <c r="H53" s="425">
        <f>IF(IF('VEZI PU'!AC59=0,0,'VEZI PU'!AC59)+IF('VEZI PU'!AC$77=0,0,'VEZI PU'!AC$77)=0,"",IF('VEZI PU'!AC59=0,0,'VEZI PU'!AC59)+IF('VEZI PU'!AC$77=0,0,'VEZI PU'!AC$77))</f>
        <v/>
      </c>
      <c r="I53" s="425">
        <f>IF(IF('VEZI PU'!AD59=0,0,'VEZI PU'!AD59)+IF('VEZI PU'!AD$77=0,0,'VEZI PU'!AD$77)=0,"",IF('VEZI PU'!AD59=0,0,'VEZI PU'!AD59)+IF('VEZI PU'!AD$77=0,0,'VEZI PU'!AD$77))</f>
        <v/>
      </c>
      <c r="J53" s="425">
        <f>IF(IF('VEZI PU'!AE59=0,0,'VEZI PU'!AE59)+IF('VEZI PU'!AE$77=0,0,'VEZI PU'!AE$77)=0,"",IF('VEZI PU'!AE59=0,0,'VEZI PU'!AE59)+IF('VEZI PU'!AE$77=0,0,'VEZI PU'!AE$77))</f>
        <v/>
      </c>
      <c r="K53" s="425">
        <f>IF(IF('VEZI PU'!AF59=0,0,'VEZI PU'!AF59)+IF('VEZI PU'!AF$77=0,0,'VEZI PU'!AF$77)=0,"",IF('VEZI PU'!AF59=0,0,'VEZI PU'!AF59)+IF('VEZI PU'!AF$77=0,0,'VEZI PU'!AF$77))</f>
        <v/>
      </c>
      <c r="L53" s="425">
        <f>IF(IF('VEZI PU'!AG59=0,0,'VEZI PU'!AG59)+IF('VEZI PU'!AG$77=0,0,'VEZI PU'!AG$77)=0,"",IF('VEZI PU'!AG59=0,0,'VEZI PU'!AG59)+IF('VEZI PU'!AG$77=0,0,'VEZI PU'!AG$77))</f>
        <v/>
      </c>
      <c r="M53" s="425">
        <f>IF(IF('VEZI PU'!AH59=0,0,'VEZI PU'!AH59)+IF('VEZI PU'!AH$77=0,0,'VEZI PU'!AH$77)=0,"",IF('VEZI PU'!AH59=0,0,'VEZI PU'!AH59)+IF('VEZI PU'!AH$77=0,0,'VEZI PU'!AH$77))</f>
        <v/>
      </c>
      <c r="N53" s="143">
        <f>SUM(D53:M53)</f>
        <v/>
      </c>
      <c r="O53" s="143">
        <f>N53*C53</f>
        <v/>
      </c>
      <c r="P53" s="143">
        <f>N53*'VEZI PU'!R59</f>
        <v/>
      </c>
    </row>
    <row r="54" ht="22.5" customHeight="1">
      <c r="A54" s="148">
        <f>'VEZI PU'!D60</f>
        <v/>
      </c>
      <c r="B54" s="139">
        <f>'VEZI PU'!E60</f>
        <v/>
      </c>
      <c r="C54" s="149">
        <f>'VEZI PU'!W60</f>
        <v/>
      </c>
      <c r="D54" s="425">
        <f>IF(IF('VEZI PU'!Y60=0,0,'VEZI PU'!Y60)+IF('VEZI PU'!Y$77=0,0,'VEZI PU'!Y$77)=0,"",IF('VEZI PU'!Y60=0,0,'VEZI PU'!Y60)+IF('VEZI PU'!Y$77=0,0,'VEZI PU'!Y$77))</f>
        <v/>
      </c>
      <c r="E54" s="425">
        <f>IF(IF('VEZI PU'!Z60=0,0,'VEZI PU'!Z60)+IF('VEZI PU'!Z$77=0,0,'VEZI PU'!Z$77)=0,"",IF('VEZI PU'!Z60=0,0,'VEZI PU'!Z60)+IF('VEZI PU'!Z$77=0,0,'VEZI PU'!Z$77))</f>
        <v/>
      </c>
      <c r="F54" s="425">
        <f>IF(IF('VEZI PU'!AA60=0,0,'VEZI PU'!AA60)+IF('VEZI PU'!AA$77=0,0,'VEZI PU'!AA$77)=0,"",IF('VEZI PU'!AA60=0,0,'VEZI PU'!AA60)+IF('VEZI PU'!AA$77=0,0,'VEZI PU'!AA$77))</f>
        <v/>
      </c>
      <c r="G54" s="425">
        <f>IF(IF('VEZI PU'!AB60=0,0,'VEZI PU'!AB60)+IF('VEZI PU'!AB$77=0,0,'VEZI PU'!AB$77)=0,"",IF('VEZI PU'!AB60=0,0,'VEZI PU'!AB60)+IF('VEZI PU'!AB$77=0,0,'VEZI PU'!AB$77))</f>
        <v/>
      </c>
      <c r="H54" s="425">
        <f>IF(IF('VEZI PU'!AC60=0,0,'VEZI PU'!AC60)+IF('VEZI PU'!AC$77=0,0,'VEZI PU'!AC$77)=0,"",IF('VEZI PU'!AC60=0,0,'VEZI PU'!AC60)+IF('VEZI PU'!AC$77=0,0,'VEZI PU'!AC$77))</f>
        <v/>
      </c>
      <c r="I54" s="425">
        <f>IF(IF('VEZI PU'!AD60=0,0,'VEZI PU'!AD60)+IF('VEZI PU'!AD$77=0,0,'VEZI PU'!AD$77)=0,"",IF('VEZI PU'!AD60=0,0,'VEZI PU'!AD60)+IF('VEZI PU'!AD$77=0,0,'VEZI PU'!AD$77))</f>
        <v/>
      </c>
      <c r="J54" s="425">
        <f>IF(IF('VEZI PU'!AE60=0,0,'VEZI PU'!AE60)+IF('VEZI PU'!AE$77=0,0,'VEZI PU'!AE$77)=0,"",IF('VEZI PU'!AE60=0,0,'VEZI PU'!AE60)+IF('VEZI PU'!AE$77=0,0,'VEZI PU'!AE$77))</f>
        <v/>
      </c>
      <c r="K54" s="425">
        <f>IF(IF('VEZI PU'!AF60=0,0,'VEZI PU'!AF60)+IF('VEZI PU'!AF$77=0,0,'VEZI PU'!AF$77)=0,"",IF('VEZI PU'!AF60=0,0,'VEZI PU'!AF60)+IF('VEZI PU'!AF$77=0,0,'VEZI PU'!AF$77))</f>
        <v/>
      </c>
      <c r="L54" s="425">
        <f>IF(IF('VEZI PU'!AG60=0,0,'VEZI PU'!AG60)+IF('VEZI PU'!AG$77=0,0,'VEZI PU'!AG$77)=0,"",IF('VEZI PU'!AG60=0,0,'VEZI PU'!AG60)+IF('VEZI PU'!AG$77=0,0,'VEZI PU'!AG$77))</f>
        <v/>
      </c>
      <c r="M54" s="425">
        <f>IF(IF('VEZI PU'!AH60=0,0,'VEZI PU'!AH60)+IF('VEZI PU'!AH$77=0,0,'VEZI PU'!AH$77)=0,"",IF('VEZI PU'!AH60=0,0,'VEZI PU'!AH60)+IF('VEZI PU'!AH$77=0,0,'VEZI PU'!AH$77))</f>
        <v/>
      </c>
      <c r="N54" s="143">
        <f>SUM(D54:M54)</f>
        <v/>
      </c>
      <c r="O54" s="143">
        <f>N54*C54</f>
        <v/>
      </c>
      <c r="P54" s="143">
        <f>N54*'VEZI PU'!R60</f>
        <v/>
      </c>
    </row>
    <row r="55" ht="22.5" customHeight="1">
      <c r="A55" s="148">
        <f>'VEZI PU'!D61</f>
        <v/>
      </c>
      <c r="B55" s="139">
        <f>'VEZI PU'!E61</f>
        <v/>
      </c>
      <c r="C55" s="149">
        <f>'VEZI PU'!W61</f>
        <v/>
      </c>
      <c r="D55" s="425">
        <f>IF(IF('VEZI PU'!Y61=0,0,'VEZI PU'!Y61)+IF('VEZI PU'!Y$77=0,0,'VEZI PU'!Y$77)=0,"",IF('VEZI PU'!Y61=0,0,'VEZI PU'!Y61)+IF('VEZI PU'!Y$77=0,0,'VEZI PU'!Y$77))</f>
        <v/>
      </c>
      <c r="E55" s="425">
        <f>IF(IF('VEZI PU'!Z61=0,0,'VEZI PU'!Z61)+IF('VEZI PU'!Z$77=0,0,'VEZI PU'!Z$77)=0,"",IF('VEZI PU'!Z61=0,0,'VEZI PU'!Z61)+IF('VEZI PU'!Z$77=0,0,'VEZI PU'!Z$77))</f>
        <v/>
      </c>
      <c r="F55" s="425">
        <f>IF(IF('VEZI PU'!AA61=0,0,'VEZI PU'!AA61)+IF('VEZI PU'!AA$77=0,0,'VEZI PU'!AA$77)=0,"",IF('VEZI PU'!AA61=0,0,'VEZI PU'!AA61)+IF('VEZI PU'!AA$77=0,0,'VEZI PU'!AA$77))</f>
        <v/>
      </c>
      <c r="G55" s="425">
        <f>IF(IF('VEZI PU'!AB61=0,0,'VEZI PU'!AB61)+IF('VEZI PU'!AB$77=0,0,'VEZI PU'!AB$77)=0,"",IF('VEZI PU'!AB61=0,0,'VEZI PU'!AB61)+IF('VEZI PU'!AB$77=0,0,'VEZI PU'!AB$77))</f>
        <v/>
      </c>
      <c r="H55" s="425">
        <f>IF(IF('VEZI PU'!AC61=0,0,'VEZI PU'!AC61)+IF('VEZI PU'!AC$77=0,0,'VEZI PU'!AC$77)=0,"",IF('VEZI PU'!AC61=0,0,'VEZI PU'!AC61)+IF('VEZI PU'!AC$77=0,0,'VEZI PU'!AC$77))</f>
        <v/>
      </c>
      <c r="I55" s="425">
        <f>IF(IF('VEZI PU'!AD61=0,0,'VEZI PU'!AD61)+IF('VEZI PU'!AD$77=0,0,'VEZI PU'!AD$77)=0,"",IF('VEZI PU'!AD61=0,0,'VEZI PU'!AD61)+IF('VEZI PU'!AD$77=0,0,'VEZI PU'!AD$77))</f>
        <v/>
      </c>
      <c r="J55" s="425">
        <f>IF(IF('VEZI PU'!AE61=0,0,'VEZI PU'!AE61)+IF('VEZI PU'!AE$77=0,0,'VEZI PU'!AE$77)=0,"",IF('VEZI PU'!AE61=0,0,'VEZI PU'!AE61)+IF('VEZI PU'!AE$77=0,0,'VEZI PU'!AE$77))</f>
        <v/>
      </c>
      <c r="K55" s="425">
        <f>IF(IF('VEZI PU'!AF61=0,0,'VEZI PU'!AF61)+IF('VEZI PU'!AF$77=0,0,'VEZI PU'!AF$77)=0,"",IF('VEZI PU'!AF61=0,0,'VEZI PU'!AF61)+IF('VEZI PU'!AF$77=0,0,'VEZI PU'!AF$77))</f>
        <v/>
      </c>
      <c r="L55" s="425">
        <f>IF(IF('VEZI PU'!AG61=0,0,'VEZI PU'!AG61)+IF('VEZI PU'!AG$77=0,0,'VEZI PU'!AG$77)=0,"",IF('VEZI PU'!AG61=0,0,'VEZI PU'!AG61)+IF('VEZI PU'!AG$77=0,0,'VEZI PU'!AG$77))</f>
        <v/>
      </c>
      <c r="M55" s="425">
        <f>IF(IF('VEZI PU'!AH61=0,0,'VEZI PU'!AH61)+IF('VEZI PU'!AH$77=0,0,'VEZI PU'!AH$77)=0,"",IF('VEZI PU'!AH61=0,0,'VEZI PU'!AH61)+IF('VEZI PU'!AH$77=0,0,'VEZI PU'!AH$77))</f>
        <v/>
      </c>
      <c r="N55" s="143">
        <f>SUM(D55:M55)</f>
        <v/>
      </c>
      <c r="O55" s="143">
        <f>N55*C55</f>
        <v/>
      </c>
      <c r="P55" s="143">
        <f>N55*'VEZI PU'!R61</f>
        <v/>
      </c>
    </row>
    <row r="56" ht="22.5" customHeight="1">
      <c r="A56" s="148">
        <f>'VEZI PU'!D62</f>
        <v/>
      </c>
      <c r="B56" s="139">
        <f>'VEZI PU'!E62</f>
        <v/>
      </c>
      <c r="C56" s="149">
        <f>'VEZI PU'!W62</f>
        <v/>
      </c>
      <c r="D56" s="425">
        <f>IF(IF('VEZI PU'!Y62=0,0,'VEZI PU'!Y62)+IF('VEZI PU'!Y$77=0,0,'VEZI PU'!Y$77)=0,"",IF('VEZI PU'!Y62=0,0,'VEZI PU'!Y62)+IF('VEZI PU'!Y$77=0,0,'VEZI PU'!Y$77))</f>
        <v/>
      </c>
      <c r="E56" s="425">
        <f>IF(IF('VEZI PU'!Z62=0,0,'VEZI PU'!Z62)+IF('VEZI PU'!Z$77=0,0,'VEZI PU'!Z$77)=0,"",IF('VEZI PU'!Z62=0,0,'VEZI PU'!Z62)+IF('VEZI PU'!Z$77=0,0,'VEZI PU'!Z$77))</f>
        <v/>
      </c>
      <c r="F56" s="425">
        <f>IF(IF('VEZI PU'!AA62=0,0,'VEZI PU'!AA62)+IF('VEZI PU'!AA$77=0,0,'VEZI PU'!AA$77)=0,"",IF('VEZI PU'!AA62=0,0,'VEZI PU'!AA62)+IF('VEZI PU'!AA$77=0,0,'VEZI PU'!AA$77))</f>
        <v/>
      </c>
      <c r="G56" s="425">
        <f>IF(IF('VEZI PU'!AB62=0,0,'VEZI PU'!AB62)+IF('VEZI PU'!AB$77=0,0,'VEZI PU'!AB$77)=0,"",IF('VEZI PU'!AB62=0,0,'VEZI PU'!AB62)+IF('VEZI PU'!AB$77=0,0,'VEZI PU'!AB$77))</f>
        <v/>
      </c>
      <c r="H56" s="425">
        <f>IF(IF('VEZI PU'!AC62=0,0,'VEZI PU'!AC62)+IF('VEZI PU'!AC$77=0,0,'VEZI PU'!AC$77)=0,"",IF('VEZI PU'!AC62=0,0,'VEZI PU'!AC62)+IF('VEZI PU'!AC$77=0,0,'VEZI PU'!AC$77))</f>
        <v/>
      </c>
      <c r="I56" s="425">
        <f>IF(IF('VEZI PU'!AD62=0,0,'VEZI PU'!AD62)+IF('VEZI PU'!AD$77=0,0,'VEZI PU'!AD$77)=0,"",IF('VEZI PU'!AD62=0,0,'VEZI PU'!AD62)+IF('VEZI PU'!AD$77=0,0,'VEZI PU'!AD$77))</f>
        <v/>
      </c>
      <c r="J56" s="425">
        <f>IF(IF('VEZI PU'!AE62=0,0,'VEZI PU'!AE62)+IF('VEZI PU'!AE$77=0,0,'VEZI PU'!AE$77)=0,"",IF('VEZI PU'!AE62=0,0,'VEZI PU'!AE62)+IF('VEZI PU'!AE$77=0,0,'VEZI PU'!AE$77))</f>
        <v/>
      </c>
      <c r="K56" s="425">
        <f>IF(IF('VEZI PU'!AF62=0,0,'VEZI PU'!AF62)+IF('VEZI PU'!AF$77=0,0,'VEZI PU'!AF$77)=0,"",IF('VEZI PU'!AF62=0,0,'VEZI PU'!AF62)+IF('VEZI PU'!AF$77=0,0,'VEZI PU'!AF$77))</f>
        <v/>
      </c>
      <c r="L56" s="425">
        <f>IF(IF('VEZI PU'!AG62=0,0,'VEZI PU'!AG62)+IF('VEZI PU'!AG$77=0,0,'VEZI PU'!AG$77)=0,"",IF('VEZI PU'!AG62=0,0,'VEZI PU'!AG62)+IF('VEZI PU'!AG$77=0,0,'VEZI PU'!AG$77))</f>
        <v/>
      </c>
      <c r="M56" s="425">
        <f>IF(IF('VEZI PU'!AH62=0,0,'VEZI PU'!AH62)+IF('VEZI PU'!AH$77=0,0,'VEZI PU'!AH$77)=0,"",IF('VEZI PU'!AH62=0,0,'VEZI PU'!AH62)+IF('VEZI PU'!AH$77=0,0,'VEZI PU'!AH$77))</f>
        <v/>
      </c>
      <c r="N56" s="143">
        <f>SUM(D56:M56)</f>
        <v/>
      </c>
      <c r="O56" s="143">
        <f>N56*C56</f>
        <v/>
      </c>
      <c r="P56" s="143">
        <f>N56*'VEZI PU'!R62</f>
        <v/>
      </c>
    </row>
    <row r="57" ht="22.5" customHeight="1">
      <c r="A57" s="148">
        <f>'VEZI PU'!D63</f>
        <v/>
      </c>
      <c r="B57" s="139">
        <f>'VEZI PU'!E63</f>
        <v/>
      </c>
      <c r="C57" s="149">
        <f>'VEZI PU'!W63</f>
        <v/>
      </c>
      <c r="D57" s="425">
        <f>IF(IF('VEZI PU'!Y63=0,0,'VEZI PU'!Y63)+IF('VEZI PU'!Y$77=0,0,'VEZI PU'!Y$77)=0,"",IF('VEZI PU'!Y63=0,0,'VEZI PU'!Y63)+IF('VEZI PU'!Y$77=0,0,'VEZI PU'!Y$77))</f>
        <v/>
      </c>
      <c r="E57" s="425">
        <f>IF(IF('VEZI PU'!Z63=0,0,'VEZI PU'!Z63)+IF('VEZI PU'!Z$77=0,0,'VEZI PU'!Z$77)=0,"",IF('VEZI PU'!Z63=0,0,'VEZI PU'!Z63)+IF('VEZI PU'!Z$77=0,0,'VEZI PU'!Z$77))</f>
        <v/>
      </c>
      <c r="F57" s="425">
        <f>IF(IF('VEZI PU'!AA63=0,0,'VEZI PU'!AA63)+IF('VEZI PU'!AA$77=0,0,'VEZI PU'!AA$77)=0,"",IF('VEZI PU'!AA63=0,0,'VEZI PU'!AA63)+IF('VEZI PU'!AA$77=0,0,'VEZI PU'!AA$77))</f>
        <v/>
      </c>
      <c r="G57" s="425">
        <f>IF(IF('VEZI PU'!AB63=0,0,'VEZI PU'!AB63)+IF('VEZI PU'!AB$77=0,0,'VEZI PU'!AB$77)=0,"",IF('VEZI PU'!AB63=0,0,'VEZI PU'!AB63)+IF('VEZI PU'!AB$77=0,0,'VEZI PU'!AB$77))</f>
        <v/>
      </c>
      <c r="H57" s="425">
        <f>IF(IF('VEZI PU'!AC63=0,0,'VEZI PU'!AC63)+IF('VEZI PU'!AC$77=0,0,'VEZI PU'!AC$77)=0,"",IF('VEZI PU'!AC63=0,0,'VEZI PU'!AC63)+IF('VEZI PU'!AC$77=0,0,'VEZI PU'!AC$77))</f>
        <v/>
      </c>
      <c r="I57" s="425">
        <f>IF(IF('VEZI PU'!AD63=0,0,'VEZI PU'!AD63)+IF('VEZI PU'!AD$77=0,0,'VEZI PU'!AD$77)=0,"",IF('VEZI PU'!AD63=0,0,'VEZI PU'!AD63)+IF('VEZI PU'!AD$77=0,0,'VEZI PU'!AD$77))</f>
        <v/>
      </c>
      <c r="J57" s="425">
        <f>IF(IF('VEZI PU'!AE63=0,0,'VEZI PU'!AE63)+IF('VEZI PU'!AE$77=0,0,'VEZI PU'!AE$77)=0,"",IF('VEZI PU'!AE63=0,0,'VEZI PU'!AE63)+IF('VEZI PU'!AE$77=0,0,'VEZI PU'!AE$77))</f>
        <v/>
      </c>
      <c r="K57" s="425">
        <f>IF(IF('VEZI PU'!AF63=0,0,'VEZI PU'!AF63)+IF('VEZI PU'!AF$77=0,0,'VEZI PU'!AF$77)=0,"",IF('VEZI PU'!AF63=0,0,'VEZI PU'!AF63)+IF('VEZI PU'!AF$77=0,0,'VEZI PU'!AF$77))</f>
        <v/>
      </c>
      <c r="L57" s="425">
        <f>IF(IF('VEZI PU'!AG63=0,0,'VEZI PU'!AG63)+IF('VEZI PU'!AG$77=0,0,'VEZI PU'!AG$77)=0,"",IF('VEZI PU'!AG63=0,0,'VEZI PU'!AG63)+IF('VEZI PU'!AG$77=0,0,'VEZI PU'!AG$77))</f>
        <v/>
      </c>
      <c r="M57" s="425">
        <f>IF(IF('VEZI PU'!AH63=0,0,'VEZI PU'!AH63)+IF('VEZI PU'!AH$77=0,0,'VEZI PU'!AH$77)=0,"",IF('VEZI PU'!AH63=0,0,'VEZI PU'!AH63)+IF('VEZI PU'!AH$77=0,0,'VEZI PU'!AH$77))</f>
        <v/>
      </c>
      <c r="N57" s="143">
        <f>SUM(D57:M57)</f>
        <v/>
      </c>
      <c r="O57" s="143">
        <f>N57*C57</f>
        <v/>
      </c>
      <c r="P57" s="143">
        <f>N57*'VEZI PU'!R63</f>
        <v/>
      </c>
    </row>
    <row r="58" ht="22.5" customHeight="1">
      <c r="A58" s="148">
        <f>'VEZI PU'!D64</f>
        <v/>
      </c>
      <c r="B58" s="139">
        <f>'VEZI PU'!E64</f>
        <v/>
      </c>
      <c r="C58" s="149">
        <f>'VEZI PU'!W64</f>
        <v/>
      </c>
      <c r="D58" s="425">
        <f>IF(IF('VEZI PU'!Y64=0,0,'VEZI PU'!Y64)+IF('VEZI PU'!Y$77=0,0,'VEZI PU'!Y$77)=0,"",IF('VEZI PU'!Y64=0,0,'VEZI PU'!Y64)+IF('VEZI PU'!Y$77=0,0,'VEZI PU'!Y$77))</f>
        <v/>
      </c>
      <c r="E58" s="425">
        <f>IF(IF('VEZI PU'!Z64=0,0,'VEZI PU'!Z64)+IF('VEZI PU'!Z$77=0,0,'VEZI PU'!Z$77)=0,"",IF('VEZI PU'!Z64=0,0,'VEZI PU'!Z64)+IF('VEZI PU'!Z$77=0,0,'VEZI PU'!Z$77))</f>
        <v/>
      </c>
      <c r="F58" s="425">
        <f>IF(IF('VEZI PU'!AA64=0,0,'VEZI PU'!AA64)+IF('VEZI PU'!AA$77=0,0,'VEZI PU'!AA$77)=0,"",IF('VEZI PU'!AA64=0,0,'VEZI PU'!AA64)+IF('VEZI PU'!AA$77=0,0,'VEZI PU'!AA$77))</f>
        <v/>
      </c>
      <c r="G58" s="425">
        <f>IF(IF('VEZI PU'!AB64=0,0,'VEZI PU'!AB64)+IF('VEZI PU'!AB$77=0,0,'VEZI PU'!AB$77)=0,"",IF('VEZI PU'!AB64=0,0,'VEZI PU'!AB64)+IF('VEZI PU'!AB$77=0,0,'VEZI PU'!AB$77))</f>
        <v/>
      </c>
      <c r="H58" s="425">
        <f>IF(IF('VEZI PU'!AC64=0,0,'VEZI PU'!AC64)+IF('VEZI PU'!AC$77=0,0,'VEZI PU'!AC$77)=0,"",IF('VEZI PU'!AC64=0,0,'VEZI PU'!AC64)+IF('VEZI PU'!AC$77=0,0,'VEZI PU'!AC$77))</f>
        <v/>
      </c>
      <c r="I58" s="425">
        <f>IF(IF('VEZI PU'!AD64=0,0,'VEZI PU'!AD64)+IF('VEZI PU'!AD$77=0,0,'VEZI PU'!AD$77)=0,"",IF('VEZI PU'!AD64=0,0,'VEZI PU'!AD64)+IF('VEZI PU'!AD$77=0,0,'VEZI PU'!AD$77))</f>
        <v/>
      </c>
      <c r="J58" s="425">
        <f>IF(IF('VEZI PU'!AE64=0,0,'VEZI PU'!AE64)+IF('VEZI PU'!AE$77=0,0,'VEZI PU'!AE$77)=0,"",IF('VEZI PU'!AE64=0,0,'VEZI PU'!AE64)+IF('VEZI PU'!AE$77=0,0,'VEZI PU'!AE$77))</f>
        <v/>
      </c>
      <c r="K58" s="425">
        <f>IF(IF('VEZI PU'!AF64=0,0,'VEZI PU'!AF64)+IF('VEZI PU'!AF$77=0,0,'VEZI PU'!AF$77)=0,"",IF('VEZI PU'!AF64=0,0,'VEZI PU'!AF64)+IF('VEZI PU'!AF$77=0,0,'VEZI PU'!AF$77))</f>
        <v/>
      </c>
      <c r="L58" s="425">
        <f>IF(IF('VEZI PU'!AG64=0,0,'VEZI PU'!AG64)+IF('VEZI PU'!AG$77=0,0,'VEZI PU'!AG$77)=0,"",IF('VEZI PU'!AG64=0,0,'VEZI PU'!AG64)+IF('VEZI PU'!AG$77=0,0,'VEZI PU'!AG$77))</f>
        <v/>
      </c>
      <c r="M58" s="425">
        <f>IF(IF('VEZI PU'!AH64=0,0,'VEZI PU'!AH64)+IF('VEZI PU'!AH$77=0,0,'VEZI PU'!AH$77)=0,"",IF('VEZI PU'!AH64=0,0,'VEZI PU'!AH64)+IF('VEZI PU'!AH$77=0,0,'VEZI PU'!AH$77))</f>
        <v/>
      </c>
      <c r="N58" s="143">
        <f>SUM(D58:M58)</f>
        <v/>
      </c>
      <c r="O58" s="143">
        <f>N58*C58</f>
        <v/>
      </c>
      <c r="P58" s="143">
        <f>N58*'VEZI PU'!R64</f>
        <v/>
      </c>
    </row>
    <row r="59" ht="22.5" customHeight="1">
      <c r="A59" s="148">
        <f>'VEZI PU'!D65</f>
        <v/>
      </c>
      <c r="B59" s="139">
        <f>'VEZI PU'!E65</f>
        <v/>
      </c>
      <c r="C59" s="149">
        <f>'VEZI PU'!W65</f>
        <v/>
      </c>
      <c r="D59" s="425">
        <f>IF(IF('VEZI PU'!Y65=0,0,'VEZI PU'!Y65)+IF('VEZI PU'!Y$77=0,0,'VEZI PU'!Y$77)=0,"",IF('VEZI PU'!Y65=0,0,'VEZI PU'!Y65)+IF('VEZI PU'!Y$77=0,0,'VEZI PU'!Y$77))</f>
        <v/>
      </c>
      <c r="E59" s="425">
        <f>IF(IF('VEZI PU'!Z65=0,0,'VEZI PU'!Z65)+IF('VEZI PU'!Z$77=0,0,'VEZI PU'!Z$77)=0,"",IF('VEZI PU'!Z65=0,0,'VEZI PU'!Z65)+IF('VEZI PU'!Z$77=0,0,'VEZI PU'!Z$77))</f>
        <v/>
      </c>
      <c r="F59" s="425">
        <f>IF(IF('VEZI PU'!AA65=0,0,'VEZI PU'!AA65)+IF('VEZI PU'!AA$77=0,0,'VEZI PU'!AA$77)=0,"",IF('VEZI PU'!AA65=0,0,'VEZI PU'!AA65)+IF('VEZI PU'!AA$77=0,0,'VEZI PU'!AA$77))</f>
        <v/>
      </c>
      <c r="G59" s="425">
        <f>IF(IF('VEZI PU'!AB65=0,0,'VEZI PU'!AB65)+IF('VEZI PU'!AB$77=0,0,'VEZI PU'!AB$77)=0,"",IF('VEZI PU'!AB65=0,0,'VEZI PU'!AB65)+IF('VEZI PU'!AB$77=0,0,'VEZI PU'!AB$77))</f>
        <v/>
      </c>
      <c r="H59" s="425">
        <f>IF(IF('VEZI PU'!AC65=0,0,'VEZI PU'!AC65)+IF('VEZI PU'!AC$77=0,0,'VEZI PU'!AC$77)=0,"",IF('VEZI PU'!AC65=0,0,'VEZI PU'!AC65)+IF('VEZI PU'!AC$77=0,0,'VEZI PU'!AC$77))</f>
        <v/>
      </c>
      <c r="I59" s="425">
        <f>IF(IF('VEZI PU'!AD65=0,0,'VEZI PU'!AD65)+IF('VEZI PU'!AD$77=0,0,'VEZI PU'!AD$77)=0,"",IF('VEZI PU'!AD65=0,0,'VEZI PU'!AD65)+IF('VEZI PU'!AD$77=0,0,'VEZI PU'!AD$77))</f>
        <v/>
      </c>
      <c r="J59" s="425">
        <f>IF(IF('VEZI PU'!AE65=0,0,'VEZI PU'!AE65)+IF('VEZI PU'!AE$77=0,0,'VEZI PU'!AE$77)=0,"",IF('VEZI PU'!AE65=0,0,'VEZI PU'!AE65)+IF('VEZI PU'!AE$77=0,0,'VEZI PU'!AE$77))</f>
        <v/>
      </c>
      <c r="K59" s="425">
        <f>IF(IF('VEZI PU'!AF65=0,0,'VEZI PU'!AF65)+IF('VEZI PU'!AF$77=0,0,'VEZI PU'!AF$77)=0,"",IF('VEZI PU'!AF65=0,0,'VEZI PU'!AF65)+IF('VEZI PU'!AF$77=0,0,'VEZI PU'!AF$77))</f>
        <v/>
      </c>
      <c r="L59" s="425">
        <f>IF(IF('VEZI PU'!AG65=0,0,'VEZI PU'!AG65)+IF('VEZI PU'!AG$77=0,0,'VEZI PU'!AG$77)=0,"",IF('VEZI PU'!AG65=0,0,'VEZI PU'!AG65)+IF('VEZI PU'!AG$77=0,0,'VEZI PU'!AG$77))</f>
        <v/>
      </c>
      <c r="M59" s="425">
        <f>IF(IF('VEZI PU'!AH65=0,0,'VEZI PU'!AH65)+IF('VEZI PU'!AH$77=0,0,'VEZI PU'!AH$77)=0,"",IF('VEZI PU'!AH65=0,0,'VEZI PU'!AH65)+IF('VEZI PU'!AH$77=0,0,'VEZI PU'!AH$77))</f>
        <v/>
      </c>
      <c r="N59" s="143">
        <f>SUM(D59:M59)</f>
        <v/>
      </c>
      <c r="O59" s="143">
        <f>N59*C59</f>
        <v/>
      </c>
      <c r="P59" s="143">
        <f>N59*'VEZI PU'!R65</f>
        <v/>
      </c>
    </row>
    <row r="60" ht="22.5" customHeight="1">
      <c r="A60" s="148">
        <f>'VEZI PU'!D66</f>
        <v/>
      </c>
      <c r="B60" s="139">
        <f>'VEZI PU'!E66</f>
        <v/>
      </c>
      <c r="C60" s="149">
        <f>'VEZI PU'!W66</f>
        <v/>
      </c>
      <c r="D60" s="425">
        <f>IF(IF('VEZI PU'!Y66=0,0,'VEZI PU'!Y66)+IF('VEZI PU'!Y$77=0,0,'VEZI PU'!Y$77)=0,"",IF('VEZI PU'!Y66=0,0,'VEZI PU'!Y66)+IF('VEZI PU'!Y$77=0,0,'VEZI PU'!Y$77))</f>
        <v/>
      </c>
      <c r="E60" s="425">
        <f>IF(IF('VEZI PU'!Z66=0,0,'VEZI PU'!Z66)+IF('VEZI PU'!Z$77=0,0,'VEZI PU'!Z$77)=0,"",IF('VEZI PU'!Z66=0,0,'VEZI PU'!Z66)+IF('VEZI PU'!Z$77=0,0,'VEZI PU'!Z$77))</f>
        <v/>
      </c>
      <c r="F60" s="425">
        <f>IF(IF('VEZI PU'!AA66=0,0,'VEZI PU'!AA66)+IF('VEZI PU'!AA$77=0,0,'VEZI PU'!AA$77)=0,"",IF('VEZI PU'!AA66=0,0,'VEZI PU'!AA66)+IF('VEZI PU'!AA$77=0,0,'VEZI PU'!AA$77))</f>
        <v/>
      </c>
      <c r="G60" s="425">
        <f>IF(IF('VEZI PU'!AB66=0,0,'VEZI PU'!AB66)+IF('VEZI PU'!AB$77=0,0,'VEZI PU'!AB$77)=0,"",IF('VEZI PU'!AB66=0,0,'VEZI PU'!AB66)+IF('VEZI PU'!AB$77=0,0,'VEZI PU'!AB$77))</f>
        <v/>
      </c>
      <c r="H60" s="425">
        <f>IF(IF('VEZI PU'!AC66=0,0,'VEZI PU'!AC66)+IF('VEZI PU'!AC$77=0,0,'VEZI PU'!AC$77)=0,"",IF('VEZI PU'!AC66=0,0,'VEZI PU'!AC66)+IF('VEZI PU'!AC$77=0,0,'VEZI PU'!AC$77))</f>
        <v/>
      </c>
      <c r="I60" s="425">
        <f>IF(IF('VEZI PU'!AD66=0,0,'VEZI PU'!AD66)+IF('VEZI PU'!AD$77=0,0,'VEZI PU'!AD$77)=0,"",IF('VEZI PU'!AD66=0,0,'VEZI PU'!AD66)+IF('VEZI PU'!AD$77=0,0,'VEZI PU'!AD$77))</f>
        <v/>
      </c>
      <c r="J60" s="425">
        <f>IF(IF('VEZI PU'!AE66=0,0,'VEZI PU'!AE66)+IF('VEZI PU'!AE$77=0,0,'VEZI PU'!AE$77)=0,"",IF('VEZI PU'!AE66=0,0,'VEZI PU'!AE66)+IF('VEZI PU'!AE$77=0,0,'VEZI PU'!AE$77))</f>
        <v/>
      </c>
      <c r="K60" s="425">
        <f>IF(IF('VEZI PU'!AF66=0,0,'VEZI PU'!AF66)+IF('VEZI PU'!AF$77=0,0,'VEZI PU'!AF$77)=0,"",IF('VEZI PU'!AF66=0,0,'VEZI PU'!AF66)+IF('VEZI PU'!AF$77=0,0,'VEZI PU'!AF$77))</f>
        <v/>
      </c>
      <c r="L60" s="425">
        <f>IF(IF('VEZI PU'!AG66=0,0,'VEZI PU'!AG66)+IF('VEZI PU'!AG$77=0,0,'VEZI PU'!AG$77)=0,"",IF('VEZI PU'!AG66=0,0,'VEZI PU'!AG66)+IF('VEZI PU'!AG$77=0,0,'VEZI PU'!AG$77))</f>
        <v/>
      </c>
      <c r="M60" s="425">
        <f>IF(IF('VEZI PU'!AH66=0,0,'VEZI PU'!AH66)+IF('VEZI PU'!AH$77=0,0,'VEZI PU'!AH$77)=0,"",IF('VEZI PU'!AH66=0,0,'VEZI PU'!AH66)+IF('VEZI PU'!AH$77=0,0,'VEZI PU'!AH$77))</f>
        <v/>
      </c>
      <c r="N60" s="143">
        <f>SUM(D60:M60)</f>
        <v/>
      </c>
      <c r="O60" s="143">
        <f>N60*C60</f>
        <v/>
      </c>
      <c r="P60" s="143">
        <f>N60*'VEZI PU'!R66</f>
        <v/>
      </c>
    </row>
    <row r="61" ht="22.5" customHeight="1">
      <c r="A61" s="148">
        <f>'VEZI PU'!D67</f>
        <v/>
      </c>
      <c r="B61" s="139">
        <f>'VEZI PU'!E67</f>
        <v/>
      </c>
      <c r="C61" s="149">
        <f>'VEZI PU'!W67</f>
        <v/>
      </c>
      <c r="D61" s="425">
        <f>IF(IF('VEZI PU'!Y67=0,0,'VEZI PU'!Y67)+IF('VEZI PU'!Y$77=0,0,'VEZI PU'!Y$77)=0,"",IF('VEZI PU'!Y67=0,0,'VEZI PU'!Y67)+IF('VEZI PU'!Y$77=0,0,'VEZI PU'!Y$77))</f>
        <v/>
      </c>
      <c r="E61" s="425">
        <f>IF(IF('VEZI PU'!Z67=0,0,'VEZI PU'!Z67)+IF('VEZI PU'!Z$77=0,0,'VEZI PU'!Z$77)=0,"",IF('VEZI PU'!Z67=0,0,'VEZI PU'!Z67)+IF('VEZI PU'!Z$77=0,0,'VEZI PU'!Z$77))</f>
        <v/>
      </c>
      <c r="F61" s="425">
        <f>IF(IF('VEZI PU'!AA67=0,0,'VEZI PU'!AA67)+IF('VEZI PU'!AA$77=0,0,'VEZI PU'!AA$77)=0,"",IF('VEZI PU'!AA67=0,0,'VEZI PU'!AA67)+IF('VEZI PU'!AA$77=0,0,'VEZI PU'!AA$77))</f>
        <v/>
      </c>
      <c r="G61" s="425">
        <f>IF(IF('VEZI PU'!AB67=0,0,'VEZI PU'!AB67)+IF('VEZI PU'!AB$77=0,0,'VEZI PU'!AB$77)=0,"",IF('VEZI PU'!AB67=0,0,'VEZI PU'!AB67)+IF('VEZI PU'!AB$77=0,0,'VEZI PU'!AB$77))</f>
        <v/>
      </c>
      <c r="H61" s="425">
        <f>IF(IF('VEZI PU'!AC67=0,0,'VEZI PU'!AC67)+IF('VEZI PU'!AC$77=0,0,'VEZI PU'!AC$77)=0,"",IF('VEZI PU'!AC67=0,0,'VEZI PU'!AC67)+IF('VEZI PU'!AC$77=0,0,'VEZI PU'!AC$77))</f>
        <v/>
      </c>
      <c r="I61" s="425">
        <f>IF(IF('VEZI PU'!AD67=0,0,'VEZI PU'!AD67)+IF('VEZI PU'!AD$77=0,0,'VEZI PU'!AD$77)=0,"",IF('VEZI PU'!AD67=0,0,'VEZI PU'!AD67)+IF('VEZI PU'!AD$77=0,0,'VEZI PU'!AD$77))</f>
        <v/>
      </c>
      <c r="J61" s="425">
        <f>IF(IF('VEZI PU'!AE67=0,0,'VEZI PU'!AE67)+IF('VEZI PU'!AE$77=0,0,'VEZI PU'!AE$77)=0,"",IF('VEZI PU'!AE67=0,0,'VEZI PU'!AE67)+IF('VEZI PU'!AE$77=0,0,'VEZI PU'!AE$77))</f>
        <v/>
      </c>
      <c r="K61" s="425">
        <f>IF(IF('VEZI PU'!AF67=0,0,'VEZI PU'!AF67)+IF('VEZI PU'!AF$77=0,0,'VEZI PU'!AF$77)=0,"",IF('VEZI PU'!AF67=0,0,'VEZI PU'!AF67)+IF('VEZI PU'!AF$77=0,0,'VEZI PU'!AF$77))</f>
        <v/>
      </c>
      <c r="L61" s="425">
        <f>IF(IF('VEZI PU'!AG67=0,0,'VEZI PU'!AG67)+IF('VEZI PU'!AG$77=0,0,'VEZI PU'!AG$77)=0,"",IF('VEZI PU'!AG67=0,0,'VEZI PU'!AG67)+IF('VEZI PU'!AG$77=0,0,'VEZI PU'!AG$77))</f>
        <v/>
      </c>
      <c r="M61" s="425">
        <f>IF(IF('VEZI PU'!AH67=0,0,'VEZI PU'!AH67)+IF('VEZI PU'!AH$77=0,0,'VEZI PU'!AH$77)=0,"",IF('VEZI PU'!AH67=0,0,'VEZI PU'!AH67)+IF('VEZI PU'!AH$77=0,0,'VEZI PU'!AH$77))</f>
        <v/>
      </c>
      <c r="N61" s="143">
        <f>SUM(D61:M61)</f>
        <v/>
      </c>
      <c r="O61" s="143">
        <f>N61*C61</f>
        <v/>
      </c>
      <c r="P61" s="143">
        <f>N61*'VEZI PU'!R67</f>
        <v/>
      </c>
    </row>
    <row r="62" ht="22.5" customHeight="1">
      <c r="A62" s="148">
        <f>'VEZI PU'!D68</f>
        <v/>
      </c>
      <c r="B62" s="139">
        <f>'VEZI PU'!E68</f>
        <v/>
      </c>
      <c r="C62" s="149">
        <f>'VEZI PU'!W68</f>
        <v/>
      </c>
      <c r="D62" s="425">
        <f>IF(IF('VEZI PU'!Y68=0,0,'VEZI PU'!Y68)+IF('VEZI PU'!Y$77=0,0,'VEZI PU'!Y$77)=0,"",IF('VEZI PU'!Y68=0,0,'VEZI PU'!Y68)+IF('VEZI PU'!Y$77=0,0,'VEZI PU'!Y$77))</f>
        <v/>
      </c>
      <c r="E62" s="425">
        <f>IF(IF('VEZI PU'!Z68=0,0,'VEZI PU'!Z68)+IF('VEZI PU'!Z$77=0,0,'VEZI PU'!Z$77)=0,"",IF('VEZI PU'!Z68=0,0,'VEZI PU'!Z68)+IF('VEZI PU'!Z$77=0,0,'VEZI PU'!Z$77))</f>
        <v/>
      </c>
      <c r="F62" s="425">
        <f>IF(IF('VEZI PU'!AA68=0,0,'VEZI PU'!AA68)+IF('VEZI PU'!AA$77=0,0,'VEZI PU'!AA$77)=0,"",IF('VEZI PU'!AA68=0,0,'VEZI PU'!AA68)+IF('VEZI PU'!AA$77=0,0,'VEZI PU'!AA$77))</f>
        <v/>
      </c>
      <c r="G62" s="425">
        <f>IF(IF('VEZI PU'!AB68=0,0,'VEZI PU'!AB68)+IF('VEZI PU'!AB$77=0,0,'VEZI PU'!AB$77)=0,"",IF('VEZI PU'!AB68=0,0,'VEZI PU'!AB68)+IF('VEZI PU'!AB$77=0,0,'VEZI PU'!AB$77))</f>
        <v/>
      </c>
      <c r="H62" s="425">
        <f>IF(IF('VEZI PU'!AC68=0,0,'VEZI PU'!AC68)+IF('VEZI PU'!AC$77=0,0,'VEZI PU'!AC$77)=0,"",IF('VEZI PU'!AC68=0,0,'VEZI PU'!AC68)+IF('VEZI PU'!AC$77=0,0,'VEZI PU'!AC$77))</f>
        <v/>
      </c>
      <c r="I62" s="425">
        <f>IF(IF('VEZI PU'!AD68=0,0,'VEZI PU'!AD68)+IF('VEZI PU'!AD$77=0,0,'VEZI PU'!AD$77)=0,"",IF('VEZI PU'!AD68=0,0,'VEZI PU'!AD68)+IF('VEZI PU'!AD$77=0,0,'VEZI PU'!AD$77))</f>
        <v/>
      </c>
      <c r="J62" s="425">
        <f>IF(IF('VEZI PU'!AE68=0,0,'VEZI PU'!AE68)+IF('VEZI PU'!AE$77=0,0,'VEZI PU'!AE$77)=0,"",IF('VEZI PU'!AE68=0,0,'VEZI PU'!AE68)+IF('VEZI PU'!AE$77=0,0,'VEZI PU'!AE$77))</f>
        <v/>
      </c>
      <c r="K62" s="425">
        <f>IF(IF('VEZI PU'!AF68=0,0,'VEZI PU'!AF68)+IF('VEZI PU'!AF$77=0,0,'VEZI PU'!AF$77)=0,"",IF('VEZI PU'!AF68=0,0,'VEZI PU'!AF68)+IF('VEZI PU'!AF$77=0,0,'VEZI PU'!AF$77))</f>
        <v/>
      </c>
      <c r="L62" s="425">
        <f>IF(IF('VEZI PU'!AG68=0,0,'VEZI PU'!AG68)+IF('VEZI PU'!AG$77=0,0,'VEZI PU'!AG$77)=0,"",IF('VEZI PU'!AG68=0,0,'VEZI PU'!AG68)+IF('VEZI PU'!AG$77=0,0,'VEZI PU'!AG$77))</f>
        <v/>
      </c>
      <c r="M62" s="425">
        <f>IF(IF('VEZI PU'!AH68=0,0,'VEZI PU'!AH68)+IF('VEZI PU'!AH$77=0,0,'VEZI PU'!AH$77)=0,"",IF('VEZI PU'!AH68=0,0,'VEZI PU'!AH68)+IF('VEZI PU'!AH$77=0,0,'VEZI PU'!AH$77))</f>
        <v/>
      </c>
      <c r="N62" s="143">
        <f>SUM(D62:M62)</f>
        <v/>
      </c>
      <c r="O62" s="143">
        <f>N62*C62</f>
        <v/>
      </c>
      <c r="P62" s="143">
        <f>N62*'VEZI PU'!R68</f>
        <v/>
      </c>
    </row>
    <row r="63" ht="22.5" customHeight="1">
      <c r="A63" s="148">
        <f>'VEZI PU'!D69</f>
        <v/>
      </c>
      <c r="B63" s="139">
        <f>'VEZI PU'!E69</f>
        <v/>
      </c>
      <c r="C63" s="149">
        <f>'VEZI PU'!W69</f>
        <v/>
      </c>
      <c r="D63" s="425">
        <f>IF(IF('VEZI PU'!Y69=0,0,'VEZI PU'!Y69)+IF('VEZI PU'!Y$77=0,0,'VEZI PU'!Y$77)=0,"",IF('VEZI PU'!Y69=0,0,'VEZI PU'!Y69)+IF('VEZI PU'!Y$77=0,0,'VEZI PU'!Y$77))</f>
        <v/>
      </c>
      <c r="E63" s="425">
        <f>IF(IF('VEZI PU'!Z69=0,0,'VEZI PU'!Z69)+IF('VEZI PU'!Z$77=0,0,'VEZI PU'!Z$77)=0,"",IF('VEZI PU'!Z69=0,0,'VEZI PU'!Z69)+IF('VEZI PU'!Z$77=0,0,'VEZI PU'!Z$77))</f>
        <v/>
      </c>
      <c r="F63" s="425">
        <f>IF(IF('VEZI PU'!AA69=0,0,'VEZI PU'!AA69)+IF('VEZI PU'!AA$77=0,0,'VEZI PU'!AA$77)=0,"",IF('VEZI PU'!AA69=0,0,'VEZI PU'!AA69)+IF('VEZI PU'!AA$77=0,0,'VEZI PU'!AA$77))</f>
        <v/>
      </c>
      <c r="G63" s="425">
        <f>IF(IF('VEZI PU'!AB69=0,0,'VEZI PU'!AB69)+IF('VEZI PU'!AB$77=0,0,'VEZI PU'!AB$77)=0,"",IF('VEZI PU'!AB69=0,0,'VEZI PU'!AB69)+IF('VEZI PU'!AB$77=0,0,'VEZI PU'!AB$77))</f>
        <v/>
      </c>
      <c r="H63" s="425">
        <f>IF(IF('VEZI PU'!AC69=0,0,'VEZI PU'!AC69)+IF('VEZI PU'!AC$77=0,0,'VEZI PU'!AC$77)=0,"",IF('VEZI PU'!AC69=0,0,'VEZI PU'!AC69)+IF('VEZI PU'!AC$77=0,0,'VEZI PU'!AC$77))</f>
        <v/>
      </c>
      <c r="I63" s="425">
        <f>IF(IF('VEZI PU'!AD69=0,0,'VEZI PU'!AD69)+IF('VEZI PU'!AD$77=0,0,'VEZI PU'!AD$77)=0,"",IF('VEZI PU'!AD69=0,0,'VEZI PU'!AD69)+IF('VEZI PU'!AD$77=0,0,'VEZI PU'!AD$77))</f>
        <v/>
      </c>
      <c r="J63" s="425">
        <f>IF(IF('VEZI PU'!AE69=0,0,'VEZI PU'!AE69)+IF('VEZI PU'!AE$77=0,0,'VEZI PU'!AE$77)=0,"",IF('VEZI PU'!AE69=0,0,'VEZI PU'!AE69)+IF('VEZI PU'!AE$77=0,0,'VEZI PU'!AE$77))</f>
        <v/>
      </c>
      <c r="K63" s="425">
        <f>IF(IF('VEZI PU'!AF69=0,0,'VEZI PU'!AF69)+IF('VEZI PU'!AF$77=0,0,'VEZI PU'!AF$77)=0,"",IF('VEZI PU'!AF69=0,0,'VEZI PU'!AF69)+IF('VEZI PU'!AF$77=0,0,'VEZI PU'!AF$77))</f>
        <v/>
      </c>
      <c r="L63" s="425">
        <f>IF(IF('VEZI PU'!AG69=0,0,'VEZI PU'!AG69)+IF('VEZI PU'!AG$77=0,0,'VEZI PU'!AG$77)=0,"",IF('VEZI PU'!AG69=0,0,'VEZI PU'!AG69)+IF('VEZI PU'!AG$77=0,0,'VEZI PU'!AG$77))</f>
        <v/>
      </c>
      <c r="M63" s="425">
        <f>IF(IF('VEZI PU'!AH69=0,0,'VEZI PU'!AH69)+IF('VEZI PU'!AH$77=0,0,'VEZI PU'!AH$77)=0,"",IF('VEZI PU'!AH69=0,0,'VEZI PU'!AH69)+IF('VEZI PU'!AH$77=0,0,'VEZI PU'!AH$77))</f>
        <v/>
      </c>
      <c r="N63" s="143">
        <f>SUM(D63:M63)</f>
        <v/>
      </c>
      <c r="O63" s="143">
        <f>N63*C63</f>
        <v/>
      </c>
      <c r="P63" s="143">
        <f>N63*'VEZI PU'!R69</f>
        <v/>
      </c>
    </row>
    <row r="64" ht="22.5" customHeight="1">
      <c r="A64" s="148">
        <f>'VEZI PU'!D70</f>
        <v/>
      </c>
      <c r="B64" s="139">
        <f>'VEZI PU'!E70</f>
        <v/>
      </c>
      <c r="C64" s="149">
        <f>'VEZI PU'!W70</f>
        <v/>
      </c>
      <c r="D64" s="425">
        <f>IF(IF('VEZI PU'!Y70=0,0,'VEZI PU'!Y70)+IF('VEZI PU'!Y$77=0,0,'VEZI PU'!Y$77)=0,"",IF('VEZI PU'!Y70=0,0,'VEZI PU'!Y70)+IF('VEZI PU'!Y$77=0,0,'VEZI PU'!Y$77))</f>
        <v/>
      </c>
      <c r="E64" s="425">
        <f>IF(IF('VEZI PU'!Z70=0,0,'VEZI PU'!Z70)+IF('VEZI PU'!Z$77=0,0,'VEZI PU'!Z$77)=0,"",IF('VEZI PU'!Z70=0,0,'VEZI PU'!Z70)+IF('VEZI PU'!Z$77=0,0,'VEZI PU'!Z$77))</f>
        <v/>
      </c>
      <c r="F64" s="425">
        <f>IF(IF('VEZI PU'!AA70=0,0,'VEZI PU'!AA70)+IF('VEZI PU'!AA$77=0,0,'VEZI PU'!AA$77)=0,"",IF('VEZI PU'!AA70=0,0,'VEZI PU'!AA70)+IF('VEZI PU'!AA$77=0,0,'VEZI PU'!AA$77))</f>
        <v/>
      </c>
      <c r="G64" s="425">
        <f>IF(IF('VEZI PU'!AB70=0,0,'VEZI PU'!AB70)+IF('VEZI PU'!AB$77=0,0,'VEZI PU'!AB$77)=0,"",IF('VEZI PU'!AB70=0,0,'VEZI PU'!AB70)+IF('VEZI PU'!AB$77=0,0,'VEZI PU'!AB$77))</f>
        <v/>
      </c>
      <c r="H64" s="425">
        <f>IF(IF('VEZI PU'!AC70=0,0,'VEZI PU'!AC70)+IF('VEZI PU'!AC$77=0,0,'VEZI PU'!AC$77)=0,"",IF('VEZI PU'!AC70=0,0,'VEZI PU'!AC70)+IF('VEZI PU'!AC$77=0,0,'VEZI PU'!AC$77))</f>
        <v/>
      </c>
      <c r="I64" s="425">
        <f>IF(IF('VEZI PU'!AD70=0,0,'VEZI PU'!AD70)+IF('VEZI PU'!AD$77=0,0,'VEZI PU'!AD$77)=0,"",IF('VEZI PU'!AD70=0,0,'VEZI PU'!AD70)+IF('VEZI PU'!AD$77=0,0,'VEZI PU'!AD$77))</f>
        <v/>
      </c>
      <c r="J64" s="425">
        <f>IF(IF('VEZI PU'!AE70=0,0,'VEZI PU'!AE70)+IF('VEZI PU'!AE$77=0,0,'VEZI PU'!AE$77)=0,"",IF('VEZI PU'!AE70=0,0,'VEZI PU'!AE70)+IF('VEZI PU'!AE$77=0,0,'VEZI PU'!AE$77))</f>
        <v/>
      </c>
      <c r="K64" s="425">
        <f>IF(IF('VEZI PU'!AF70=0,0,'VEZI PU'!AF70)+IF('VEZI PU'!AF$77=0,0,'VEZI PU'!AF$77)=0,"",IF('VEZI PU'!AF70=0,0,'VEZI PU'!AF70)+IF('VEZI PU'!AF$77=0,0,'VEZI PU'!AF$77))</f>
        <v/>
      </c>
      <c r="L64" s="425">
        <f>IF(IF('VEZI PU'!AG70=0,0,'VEZI PU'!AG70)+IF('VEZI PU'!AG$77=0,0,'VEZI PU'!AG$77)=0,"",IF('VEZI PU'!AG70=0,0,'VEZI PU'!AG70)+IF('VEZI PU'!AG$77=0,0,'VEZI PU'!AG$77))</f>
        <v/>
      </c>
      <c r="M64" s="425">
        <f>IF(IF('VEZI PU'!AH70=0,0,'VEZI PU'!AH70)+IF('VEZI PU'!AH$77=0,0,'VEZI PU'!AH$77)=0,"",IF('VEZI PU'!AH70=0,0,'VEZI PU'!AH70)+IF('VEZI PU'!AH$77=0,0,'VEZI PU'!AH$77))</f>
        <v/>
      </c>
      <c r="N64" s="143">
        <f>SUM(D64:M64)</f>
        <v/>
      </c>
      <c r="O64" s="143">
        <f>N64*C64</f>
        <v/>
      </c>
      <c r="P64" s="143">
        <f>N64*'VEZI PU'!R70</f>
        <v/>
      </c>
    </row>
    <row r="65" ht="22.5" customHeight="1">
      <c r="A65" s="148">
        <f>'VEZI PU'!D71</f>
        <v/>
      </c>
      <c r="B65" s="139">
        <f>'VEZI PU'!E71</f>
        <v/>
      </c>
      <c r="C65" s="149">
        <f>'VEZI PU'!W71</f>
        <v/>
      </c>
      <c r="D65" s="425">
        <f>IF(IF('VEZI PU'!Y71=0,0,'VEZI PU'!Y71)+IF('VEZI PU'!Y$77=0,0,'VEZI PU'!Y$77)=0,"",IF('VEZI PU'!Y71=0,0,'VEZI PU'!Y71)+IF('VEZI PU'!Y$77=0,0,'VEZI PU'!Y$77))</f>
        <v/>
      </c>
      <c r="E65" s="425">
        <f>IF(IF('VEZI PU'!Z71=0,0,'VEZI PU'!Z71)+IF('VEZI PU'!Z$77=0,0,'VEZI PU'!Z$77)=0,"",IF('VEZI PU'!Z71=0,0,'VEZI PU'!Z71)+IF('VEZI PU'!Z$77=0,0,'VEZI PU'!Z$77))</f>
        <v/>
      </c>
      <c r="F65" s="425">
        <f>IF(IF('VEZI PU'!AA71=0,0,'VEZI PU'!AA71)+IF('VEZI PU'!AA$77=0,0,'VEZI PU'!AA$77)=0,"",IF('VEZI PU'!AA71=0,0,'VEZI PU'!AA71)+IF('VEZI PU'!AA$77=0,0,'VEZI PU'!AA$77))</f>
        <v/>
      </c>
      <c r="G65" s="425">
        <f>IF(IF('VEZI PU'!AB71=0,0,'VEZI PU'!AB71)+IF('VEZI PU'!AB$77=0,0,'VEZI PU'!AB$77)=0,"",IF('VEZI PU'!AB71=0,0,'VEZI PU'!AB71)+IF('VEZI PU'!AB$77=0,0,'VEZI PU'!AB$77))</f>
        <v/>
      </c>
      <c r="H65" s="425">
        <f>IF(IF('VEZI PU'!AC71=0,0,'VEZI PU'!AC71)+IF('VEZI PU'!AC$77=0,0,'VEZI PU'!AC$77)=0,"",IF('VEZI PU'!AC71=0,0,'VEZI PU'!AC71)+IF('VEZI PU'!AC$77=0,0,'VEZI PU'!AC$77))</f>
        <v/>
      </c>
      <c r="I65" s="425">
        <f>IF(IF('VEZI PU'!AD71=0,0,'VEZI PU'!AD71)+IF('VEZI PU'!AD$77=0,0,'VEZI PU'!AD$77)=0,"",IF('VEZI PU'!AD71=0,0,'VEZI PU'!AD71)+IF('VEZI PU'!AD$77=0,0,'VEZI PU'!AD$77))</f>
        <v/>
      </c>
      <c r="J65" s="425">
        <f>IF(IF('VEZI PU'!AE71=0,0,'VEZI PU'!AE71)+IF('VEZI PU'!AE$77=0,0,'VEZI PU'!AE$77)=0,"",IF('VEZI PU'!AE71=0,0,'VEZI PU'!AE71)+IF('VEZI PU'!AE$77=0,0,'VEZI PU'!AE$77))</f>
        <v/>
      </c>
      <c r="K65" s="425">
        <f>IF(IF('VEZI PU'!AF71=0,0,'VEZI PU'!AF71)+IF('VEZI PU'!AF$77=0,0,'VEZI PU'!AF$77)=0,"",IF('VEZI PU'!AF71=0,0,'VEZI PU'!AF71)+IF('VEZI PU'!AF$77=0,0,'VEZI PU'!AF$77))</f>
        <v/>
      </c>
      <c r="L65" s="425">
        <f>IF(IF('VEZI PU'!AG71=0,0,'VEZI PU'!AG71)+IF('VEZI PU'!AG$77=0,0,'VEZI PU'!AG$77)=0,"",IF('VEZI PU'!AG71=0,0,'VEZI PU'!AG71)+IF('VEZI PU'!AG$77=0,0,'VEZI PU'!AG$77))</f>
        <v/>
      </c>
      <c r="M65" s="425">
        <f>IF(IF('VEZI PU'!AH71=0,0,'VEZI PU'!AH71)+IF('VEZI PU'!AH$77=0,0,'VEZI PU'!AH$77)=0,"",IF('VEZI PU'!AH71=0,0,'VEZI PU'!AH71)+IF('VEZI PU'!AH$77=0,0,'VEZI PU'!AH$77))</f>
        <v/>
      </c>
      <c r="N65" s="143">
        <f>SUM(D65:M65)</f>
        <v/>
      </c>
      <c r="O65" s="143">
        <f>N65*C65</f>
        <v/>
      </c>
      <c r="P65" s="143">
        <f>N65*'VEZI PU'!R71</f>
        <v/>
      </c>
    </row>
    <row r="66" ht="22.5" customHeight="1">
      <c r="A66" s="148">
        <f>'VEZI PU'!D72</f>
        <v/>
      </c>
      <c r="B66" s="139">
        <f>'VEZI PU'!E72</f>
        <v/>
      </c>
      <c r="C66" s="149">
        <f>'VEZI PU'!W72</f>
        <v/>
      </c>
      <c r="D66" s="425">
        <f>IF(IF('VEZI PU'!Y72=0,0,'VEZI PU'!Y72)+IF('VEZI PU'!Y$77=0,0,'VEZI PU'!Y$77)=0,"",IF('VEZI PU'!Y72=0,0,'VEZI PU'!Y72)+IF('VEZI PU'!Y$77=0,0,'VEZI PU'!Y$77))</f>
        <v/>
      </c>
      <c r="E66" s="425">
        <f>IF(IF('VEZI PU'!Z72=0,0,'VEZI PU'!Z72)+IF('VEZI PU'!Z$77=0,0,'VEZI PU'!Z$77)=0,"",IF('VEZI PU'!Z72=0,0,'VEZI PU'!Z72)+IF('VEZI PU'!Z$77=0,0,'VEZI PU'!Z$77))</f>
        <v/>
      </c>
      <c r="F66" s="425">
        <f>IF(IF('VEZI PU'!AA72=0,0,'VEZI PU'!AA72)+IF('VEZI PU'!AA$77=0,0,'VEZI PU'!AA$77)=0,"",IF('VEZI PU'!AA72=0,0,'VEZI PU'!AA72)+IF('VEZI PU'!AA$77=0,0,'VEZI PU'!AA$77))</f>
        <v/>
      </c>
      <c r="G66" s="425">
        <f>IF(IF('VEZI PU'!AB72=0,0,'VEZI PU'!AB72)+IF('VEZI PU'!AB$77=0,0,'VEZI PU'!AB$77)=0,"",IF('VEZI PU'!AB72=0,0,'VEZI PU'!AB72)+IF('VEZI PU'!AB$77=0,0,'VEZI PU'!AB$77))</f>
        <v/>
      </c>
      <c r="H66" s="425">
        <f>IF(IF('VEZI PU'!AC72=0,0,'VEZI PU'!AC72)+IF('VEZI PU'!AC$77=0,0,'VEZI PU'!AC$77)=0,"",IF('VEZI PU'!AC72=0,0,'VEZI PU'!AC72)+IF('VEZI PU'!AC$77=0,0,'VEZI PU'!AC$77))</f>
        <v/>
      </c>
      <c r="I66" s="425">
        <f>IF(IF('VEZI PU'!AD72=0,0,'VEZI PU'!AD72)+IF('VEZI PU'!AD$77=0,0,'VEZI PU'!AD$77)=0,"",IF('VEZI PU'!AD72=0,0,'VEZI PU'!AD72)+IF('VEZI PU'!AD$77=0,0,'VEZI PU'!AD$77))</f>
        <v/>
      </c>
      <c r="J66" s="425">
        <f>IF(IF('VEZI PU'!AE72=0,0,'VEZI PU'!AE72)+IF('VEZI PU'!AE$77=0,0,'VEZI PU'!AE$77)=0,"",IF('VEZI PU'!AE72=0,0,'VEZI PU'!AE72)+IF('VEZI PU'!AE$77=0,0,'VEZI PU'!AE$77))</f>
        <v/>
      </c>
      <c r="K66" s="425">
        <f>IF(IF('VEZI PU'!AF72=0,0,'VEZI PU'!AF72)+IF('VEZI PU'!AF$77=0,0,'VEZI PU'!AF$77)=0,"",IF('VEZI PU'!AF72=0,0,'VEZI PU'!AF72)+IF('VEZI PU'!AF$77=0,0,'VEZI PU'!AF$77))</f>
        <v/>
      </c>
      <c r="L66" s="425">
        <f>IF(IF('VEZI PU'!AG72=0,0,'VEZI PU'!AG72)+IF('VEZI PU'!AG$77=0,0,'VEZI PU'!AG$77)=0,"",IF('VEZI PU'!AG72=0,0,'VEZI PU'!AG72)+IF('VEZI PU'!AG$77=0,0,'VEZI PU'!AG$77))</f>
        <v/>
      </c>
      <c r="M66" s="425">
        <f>IF(IF('VEZI PU'!AH72=0,0,'VEZI PU'!AH72)+IF('VEZI PU'!AH$77=0,0,'VEZI PU'!AH$77)=0,"",IF('VEZI PU'!AH72=0,0,'VEZI PU'!AH72)+IF('VEZI PU'!AH$77=0,0,'VEZI PU'!AH$77))</f>
        <v/>
      </c>
      <c r="N66" s="143">
        <f>SUM(D66:M66)</f>
        <v/>
      </c>
      <c r="O66" s="143">
        <f>N66*C66</f>
        <v/>
      </c>
      <c r="P66" s="143">
        <f>N66*'VEZI PU'!R72</f>
        <v/>
      </c>
    </row>
    <row r="67" ht="22.5" customHeight="1">
      <c r="A67" s="148">
        <f>'VEZI PU'!D73</f>
        <v/>
      </c>
      <c r="B67" s="139">
        <f>'VEZI PU'!E73</f>
        <v/>
      </c>
      <c r="C67" s="149">
        <f>'VEZI PU'!W73</f>
        <v/>
      </c>
      <c r="D67" s="425">
        <f>IF(IF('VEZI PU'!Y73=0,0,'VEZI PU'!Y73)+IF('VEZI PU'!Y$77=0,0,'VEZI PU'!Y$77)=0,"",IF('VEZI PU'!Y73=0,0,'VEZI PU'!Y73)+IF('VEZI PU'!Y$77=0,0,'VEZI PU'!Y$77))</f>
        <v/>
      </c>
      <c r="E67" s="425">
        <f>IF(IF('VEZI PU'!Z73=0,0,'VEZI PU'!Z73)+IF('VEZI PU'!Z$77=0,0,'VEZI PU'!Z$77)=0,"",IF('VEZI PU'!Z73=0,0,'VEZI PU'!Z73)+IF('VEZI PU'!Z$77=0,0,'VEZI PU'!Z$77))</f>
        <v/>
      </c>
      <c r="F67" s="425">
        <f>IF(IF('VEZI PU'!AA73=0,0,'VEZI PU'!AA73)+IF('VEZI PU'!AA$77=0,0,'VEZI PU'!AA$77)=0,"",IF('VEZI PU'!AA73=0,0,'VEZI PU'!AA73)+IF('VEZI PU'!AA$77=0,0,'VEZI PU'!AA$77))</f>
        <v/>
      </c>
      <c r="G67" s="425">
        <f>IF(IF('VEZI PU'!AB73=0,0,'VEZI PU'!AB73)+IF('VEZI PU'!AB$77=0,0,'VEZI PU'!AB$77)=0,"",IF('VEZI PU'!AB73=0,0,'VEZI PU'!AB73)+IF('VEZI PU'!AB$77=0,0,'VEZI PU'!AB$77))</f>
        <v/>
      </c>
      <c r="H67" s="425">
        <f>IF(IF('VEZI PU'!AC73=0,0,'VEZI PU'!AC73)+IF('VEZI PU'!AC$77=0,0,'VEZI PU'!AC$77)=0,"",IF('VEZI PU'!AC73=0,0,'VEZI PU'!AC73)+IF('VEZI PU'!AC$77=0,0,'VEZI PU'!AC$77))</f>
        <v/>
      </c>
      <c r="I67" s="425">
        <f>IF(IF('VEZI PU'!AD73=0,0,'VEZI PU'!AD73)+IF('VEZI PU'!AD$77=0,0,'VEZI PU'!AD$77)=0,"",IF('VEZI PU'!AD73=0,0,'VEZI PU'!AD73)+IF('VEZI PU'!AD$77=0,0,'VEZI PU'!AD$77))</f>
        <v/>
      </c>
      <c r="J67" s="425">
        <f>IF(IF('VEZI PU'!AE73=0,0,'VEZI PU'!AE73)+IF('VEZI PU'!AE$77=0,0,'VEZI PU'!AE$77)=0,"",IF('VEZI PU'!AE73=0,0,'VEZI PU'!AE73)+IF('VEZI PU'!AE$77=0,0,'VEZI PU'!AE$77))</f>
        <v/>
      </c>
      <c r="K67" s="425">
        <f>IF(IF('VEZI PU'!AF73=0,0,'VEZI PU'!AF73)+IF('VEZI PU'!AF$77=0,0,'VEZI PU'!AF$77)=0,"",IF('VEZI PU'!AF73=0,0,'VEZI PU'!AF73)+IF('VEZI PU'!AF$77=0,0,'VEZI PU'!AF$77))</f>
        <v/>
      </c>
      <c r="L67" s="425">
        <f>IF(IF('VEZI PU'!AG73=0,0,'VEZI PU'!AG73)+IF('VEZI PU'!AG$77=0,0,'VEZI PU'!AG$77)=0,"",IF('VEZI PU'!AG73=0,0,'VEZI PU'!AG73)+IF('VEZI PU'!AG$77=0,0,'VEZI PU'!AG$77))</f>
        <v/>
      </c>
      <c r="M67" s="425">
        <f>IF(IF('VEZI PU'!AH73=0,0,'VEZI PU'!AH73)+IF('VEZI PU'!AH$77=0,0,'VEZI PU'!AH$77)=0,"",IF('VEZI PU'!AH73=0,0,'VEZI PU'!AH73)+IF('VEZI PU'!AH$77=0,0,'VEZI PU'!AH$77))</f>
        <v/>
      </c>
      <c r="N67" s="143">
        <f>SUM(D67:M67)</f>
        <v/>
      </c>
      <c r="O67" s="143">
        <f>N67*C67</f>
        <v/>
      </c>
      <c r="P67" s="143">
        <f>N67*'VEZI PU'!R73</f>
        <v/>
      </c>
    </row>
    <row r="68" ht="22.5" customHeight="1">
      <c r="A68" s="148">
        <f>'VEZI PU'!D74</f>
        <v/>
      </c>
      <c r="B68" s="139">
        <f>'VEZI PU'!E74</f>
        <v/>
      </c>
      <c r="C68" s="149">
        <f>'VEZI PU'!W74</f>
        <v/>
      </c>
      <c r="D68" s="425">
        <f>IF(IF('VEZI PU'!Y74=0,0,'VEZI PU'!Y74)+IF('VEZI PU'!Y$77=0,0,'VEZI PU'!Y$77)=0,"",IF('VEZI PU'!Y74=0,0,'VEZI PU'!Y74)+IF('VEZI PU'!Y$77=0,0,'VEZI PU'!Y$77))</f>
        <v/>
      </c>
      <c r="E68" s="425">
        <f>IF(IF('VEZI PU'!Z74=0,0,'VEZI PU'!Z74)+IF('VEZI PU'!Z$77=0,0,'VEZI PU'!Z$77)=0,"",IF('VEZI PU'!Z74=0,0,'VEZI PU'!Z74)+IF('VEZI PU'!Z$77=0,0,'VEZI PU'!Z$77))</f>
        <v/>
      </c>
      <c r="F68" s="425">
        <f>IF(IF('VEZI PU'!AA74=0,0,'VEZI PU'!AA74)+IF('VEZI PU'!AA$77=0,0,'VEZI PU'!AA$77)=0,"",IF('VEZI PU'!AA74=0,0,'VEZI PU'!AA74)+IF('VEZI PU'!AA$77=0,0,'VEZI PU'!AA$77))</f>
        <v/>
      </c>
      <c r="G68" s="425">
        <f>IF(IF('VEZI PU'!AB74=0,0,'VEZI PU'!AB74)+IF('VEZI PU'!AB$77=0,0,'VEZI PU'!AB$77)=0,"",IF('VEZI PU'!AB74=0,0,'VEZI PU'!AB74)+IF('VEZI PU'!AB$77=0,0,'VEZI PU'!AB$77))</f>
        <v/>
      </c>
      <c r="H68" s="425">
        <f>IF(IF('VEZI PU'!AC74=0,0,'VEZI PU'!AC74)+IF('VEZI PU'!AC$77=0,0,'VEZI PU'!AC$77)=0,"",IF('VEZI PU'!AC74=0,0,'VEZI PU'!AC74)+IF('VEZI PU'!AC$77=0,0,'VEZI PU'!AC$77))</f>
        <v/>
      </c>
      <c r="I68" s="425">
        <f>IF(IF('VEZI PU'!AD74=0,0,'VEZI PU'!AD74)+IF('VEZI PU'!AD$77=0,0,'VEZI PU'!AD$77)=0,"",IF('VEZI PU'!AD74=0,0,'VEZI PU'!AD74)+IF('VEZI PU'!AD$77=0,0,'VEZI PU'!AD$77))</f>
        <v/>
      </c>
      <c r="J68" s="425">
        <f>IF(IF('VEZI PU'!AE74=0,0,'VEZI PU'!AE74)+IF('VEZI PU'!AE$77=0,0,'VEZI PU'!AE$77)=0,"",IF('VEZI PU'!AE74=0,0,'VEZI PU'!AE74)+IF('VEZI PU'!AE$77=0,0,'VEZI PU'!AE$77))</f>
        <v/>
      </c>
      <c r="K68" s="425">
        <f>IF(IF('VEZI PU'!AF74=0,0,'VEZI PU'!AF74)+IF('VEZI PU'!AF$77=0,0,'VEZI PU'!AF$77)=0,"",IF('VEZI PU'!AF74=0,0,'VEZI PU'!AF74)+IF('VEZI PU'!AF$77=0,0,'VEZI PU'!AF$77))</f>
        <v/>
      </c>
      <c r="L68" s="425">
        <f>IF(IF('VEZI PU'!AG74=0,0,'VEZI PU'!AG74)+IF('VEZI PU'!AG$77=0,0,'VEZI PU'!AG$77)=0,"",IF('VEZI PU'!AG74=0,0,'VEZI PU'!AG74)+IF('VEZI PU'!AG$77=0,0,'VEZI PU'!AG$77))</f>
        <v/>
      </c>
      <c r="M68" s="425">
        <f>IF(IF('VEZI PU'!AH74=0,0,'VEZI PU'!AH74)+IF('VEZI PU'!AH$77=0,0,'VEZI PU'!AH$77)=0,"",IF('VEZI PU'!AH74=0,0,'VEZI PU'!AH74)+IF('VEZI PU'!AH$77=0,0,'VEZI PU'!AH$77))</f>
        <v/>
      </c>
      <c r="N68" s="143">
        <f>SUM(D68:M68)</f>
        <v/>
      </c>
      <c r="O68" s="143">
        <f>N68*C68</f>
        <v/>
      </c>
      <c r="P68" s="143">
        <f>N68*'VEZI PU'!R74</f>
        <v/>
      </c>
    </row>
    <row r="69" ht="22.5" customHeight="1">
      <c r="A69" s="148">
        <f>'VEZI PU'!D75</f>
        <v/>
      </c>
      <c r="B69" s="139">
        <f>'VEZI PU'!E75</f>
        <v/>
      </c>
      <c r="C69" s="149">
        <f>'VEZI PU'!W75</f>
        <v/>
      </c>
      <c r="D69" s="425">
        <f>IF(IF('VEZI PU'!Y75=0,0,'VEZI PU'!Y75)+IF('VEZI PU'!Y$77=0,0,'VEZI PU'!Y$77)=0,"",IF('VEZI PU'!Y75=0,0,'VEZI PU'!Y75)+IF('VEZI PU'!Y$77=0,0,'VEZI PU'!Y$77))</f>
        <v/>
      </c>
      <c r="E69" s="425">
        <f>IF(IF('VEZI PU'!Z75=0,0,'VEZI PU'!Z75)+IF('VEZI PU'!Z$77=0,0,'VEZI PU'!Z$77)=0,"",IF('VEZI PU'!Z75=0,0,'VEZI PU'!Z75)+IF('VEZI PU'!Z$77=0,0,'VEZI PU'!Z$77))</f>
        <v/>
      </c>
      <c r="F69" s="425">
        <f>IF(IF('VEZI PU'!AA75=0,0,'VEZI PU'!AA75)+IF('VEZI PU'!AA$77=0,0,'VEZI PU'!AA$77)=0,"",IF('VEZI PU'!AA75=0,0,'VEZI PU'!AA75)+IF('VEZI PU'!AA$77=0,0,'VEZI PU'!AA$77))</f>
        <v/>
      </c>
      <c r="G69" s="425">
        <f>IF(IF('VEZI PU'!AB75=0,0,'VEZI PU'!AB75)+IF('VEZI PU'!AB$77=0,0,'VEZI PU'!AB$77)=0,"",IF('VEZI PU'!AB75=0,0,'VEZI PU'!AB75)+IF('VEZI PU'!AB$77=0,0,'VEZI PU'!AB$77))</f>
        <v/>
      </c>
      <c r="H69" s="425">
        <f>IF(IF('VEZI PU'!AC75=0,0,'VEZI PU'!AC75)+IF('VEZI PU'!AC$77=0,0,'VEZI PU'!AC$77)=0,"",IF('VEZI PU'!AC75=0,0,'VEZI PU'!AC75)+IF('VEZI PU'!AC$77=0,0,'VEZI PU'!AC$77))</f>
        <v/>
      </c>
      <c r="I69" s="425">
        <f>IF(IF('VEZI PU'!AD75=0,0,'VEZI PU'!AD75)+IF('VEZI PU'!AD$77=0,0,'VEZI PU'!AD$77)=0,"",IF('VEZI PU'!AD75=0,0,'VEZI PU'!AD75)+IF('VEZI PU'!AD$77=0,0,'VEZI PU'!AD$77))</f>
        <v/>
      </c>
      <c r="J69" s="425">
        <f>IF(IF('VEZI PU'!AE75=0,0,'VEZI PU'!AE75)+IF('VEZI PU'!AE$77=0,0,'VEZI PU'!AE$77)=0,"",IF('VEZI PU'!AE75=0,0,'VEZI PU'!AE75)+IF('VEZI PU'!AE$77=0,0,'VEZI PU'!AE$77))</f>
        <v/>
      </c>
      <c r="K69" s="425">
        <f>IF(IF('VEZI PU'!AF75=0,0,'VEZI PU'!AF75)+IF('VEZI PU'!AF$77=0,0,'VEZI PU'!AF$77)=0,"",IF('VEZI PU'!AF75=0,0,'VEZI PU'!AF75)+IF('VEZI PU'!AF$77=0,0,'VEZI PU'!AF$77))</f>
        <v/>
      </c>
      <c r="L69" s="425">
        <f>IF(IF('VEZI PU'!AG75=0,0,'VEZI PU'!AG75)+IF('VEZI PU'!AG$77=0,0,'VEZI PU'!AG$77)=0,"",IF('VEZI PU'!AG75=0,0,'VEZI PU'!AG75)+IF('VEZI PU'!AG$77=0,0,'VEZI PU'!AG$77))</f>
        <v/>
      </c>
      <c r="M69" s="425">
        <f>IF(IF('VEZI PU'!AH75=0,0,'VEZI PU'!AH75)+IF('VEZI PU'!AH$77=0,0,'VEZI PU'!AH$77)=0,"",IF('VEZI PU'!AH75=0,0,'VEZI PU'!AH75)+IF('VEZI PU'!AH$77=0,0,'VEZI PU'!AH$77))</f>
        <v/>
      </c>
      <c r="N69" s="143">
        <f>SUM(D69:M69)</f>
        <v/>
      </c>
      <c r="O69" s="143">
        <f>N69*C69</f>
        <v/>
      </c>
      <c r="P69" s="143">
        <f>N69*'VEZI PU'!R75</f>
        <v/>
      </c>
    </row>
    <row r="70" ht="22.5" customHeight="1">
      <c r="A70" s="148">
        <f>'VEZI PU'!D76</f>
        <v/>
      </c>
      <c r="B70" s="139">
        <f>'VEZI PU'!E76</f>
        <v/>
      </c>
      <c r="C70" s="149">
        <f>'VEZI PU'!W76</f>
        <v/>
      </c>
      <c r="D70" s="425">
        <f>IF(IF('VEZI PU'!Y76=0,0,'VEZI PU'!Y76)+IF('VEZI PU'!Y$77=0,0,'VEZI PU'!Y$77)=0,"",IF('VEZI PU'!Y76=0,0,'VEZI PU'!Y76)+IF('VEZI PU'!Y$77=0,0,'VEZI PU'!Y$77))</f>
        <v/>
      </c>
      <c r="E70" s="425">
        <f>IF(IF('VEZI PU'!Z76=0,0,'VEZI PU'!Z76)+IF('VEZI PU'!Z$77=0,0,'VEZI PU'!Z$77)=0,"",IF('VEZI PU'!Z76=0,0,'VEZI PU'!Z76)+IF('VEZI PU'!Z$77=0,0,'VEZI PU'!Z$77))</f>
        <v/>
      </c>
      <c r="F70" s="425">
        <f>IF(IF('VEZI PU'!AA76=0,0,'VEZI PU'!AA76)+IF('VEZI PU'!AA$77=0,0,'VEZI PU'!AA$77)=0,"",IF('VEZI PU'!AA76=0,0,'VEZI PU'!AA76)+IF('VEZI PU'!AA$77=0,0,'VEZI PU'!AA$77))</f>
        <v/>
      </c>
      <c r="G70" s="425">
        <f>IF(IF('VEZI PU'!AB76=0,0,'VEZI PU'!AB76)+IF('VEZI PU'!AB$77=0,0,'VEZI PU'!AB$77)=0,"",IF('VEZI PU'!AB76=0,0,'VEZI PU'!AB76)+IF('VEZI PU'!AB$77=0,0,'VEZI PU'!AB$77))</f>
        <v/>
      </c>
      <c r="H70" s="425">
        <f>IF(IF('VEZI PU'!AC76=0,0,'VEZI PU'!AC76)+IF('VEZI PU'!AC$77=0,0,'VEZI PU'!AC$77)=0,"",IF('VEZI PU'!AC76=0,0,'VEZI PU'!AC76)+IF('VEZI PU'!AC$77=0,0,'VEZI PU'!AC$77))</f>
        <v/>
      </c>
      <c r="I70" s="425">
        <f>IF(IF('VEZI PU'!AD76=0,0,'VEZI PU'!AD76)+IF('VEZI PU'!AD$77=0,0,'VEZI PU'!AD$77)=0,"",IF('VEZI PU'!AD76=0,0,'VEZI PU'!AD76)+IF('VEZI PU'!AD$77=0,0,'VEZI PU'!AD$77))</f>
        <v/>
      </c>
      <c r="J70" s="425">
        <f>IF(IF('VEZI PU'!AE76=0,0,'VEZI PU'!AE76)+IF('VEZI PU'!AE$77=0,0,'VEZI PU'!AE$77)=0,"",IF('VEZI PU'!AE76=0,0,'VEZI PU'!AE76)+IF('VEZI PU'!AE$77=0,0,'VEZI PU'!AE$77))</f>
        <v/>
      </c>
      <c r="K70" s="425">
        <f>IF(IF('VEZI PU'!AF76=0,0,'VEZI PU'!AF76)+IF('VEZI PU'!AF$77=0,0,'VEZI PU'!AF$77)=0,"",IF('VEZI PU'!AF76=0,0,'VEZI PU'!AF76)+IF('VEZI PU'!AF$77=0,0,'VEZI PU'!AF$77))</f>
        <v/>
      </c>
      <c r="L70" s="425">
        <f>IF(IF('VEZI PU'!AG76=0,0,'VEZI PU'!AG76)+IF('VEZI PU'!AG$77=0,0,'VEZI PU'!AG$77)=0,"",IF('VEZI PU'!AG76=0,0,'VEZI PU'!AG76)+IF('VEZI PU'!AG$77=0,0,'VEZI PU'!AG$77))</f>
        <v/>
      </c>
      <c r="M70" s="425">
        <f>IF(IF('VEZI PU'!AH76=0,0,'VEZI PU'!AH76)+IF('VEZI PU'!AH$77=0,0,'VEZI PU'!AH$77)=0,"",IF('VEZI PU'!AH76=0,0,'VEZI PU'!AH76)+IF('VEZI PU'!AH$77=0,0,'VEZI PU'!AH$77))</f>
        <v/>
      </c>
      <c r="N70" s="143">
        <f>SUM(D70:M70)</f>
        <v/>
      </c>
      <c r="O70" s="143">
        <f>N70*C70</f>
        <v/>
      </c>
      <c r="P70" s="143">
        <f>N70*'VEZI PU'!R76</f>
        <v/>
      </c>
    </row>
    <row r="71">
      <c r="A71" s="148" t="n"/>
      <c r="B71" s="139" t="n"/>
      <c r="C71" s="149" t="n"/>
      <c r="D71" s="425" t="n"/>
      <c r="E71" s="425" t="n"/>
      <c r="F71" s="425" t="n"/>
      <c r="G71" s="425" t="n"/>
      <c r="H71" s="425" t="n"/>
      <c r="I71" s="425" t="n"/>
      <c r="J71" s="425" t="n"/>
      <c r="K71" s="425" t="n"/>
      <c r="L71" s="425" t="n"/>
      <c r="M71" s="425" t="n"/>
      <c r="N71" s="143" t="n"/>
      <c r="O71" s="143" t="n"/>
      <c r="P71" s="143" t="n"/>
    </row>
    <row r="72" ht="22.5" customHeight="1">
      <c r="A72" s="148" t="n"/>
      <c r="B72" s="139" t="n"/>
      <c r="C72" s="149" t="n"/>
      <c r="D72" s="425" t="n"/>
      <c r="E72" s="142" t="n"/>
      <c r="F72" s="142" t="n"/>
      <c r="G72" s="142" t="n"/>
      <c r="H72" s="142" t="n"/>
      <c r="I72" s="142" t="n"/>
      <c r="J72" s="142" t="n"/>
      <c r="K72" s="142" t="n"/>
      <c r="L72" s="142" t="n"/>
      <c r="M72" s="142" t="n"/>
      <c r="N72" s="143" t="n"/>
      <c r="O72" s="143" t="n"/>
      <c r="P72" s="143" t="n"/>
    </row>
    <row r="73" ht="22.5" customHeight="1">
      <c r="A73" s="148">
        <f>'VEZI PU'!D79</f>
        <v/>
      </c>
      <c r="B73" s="139">
        <f>'VEZI PU'!E79</f>
        <v/>
      </c>
      <c r="C73" s="149">
        <f>'VEZI PU'!W79</f>
        <v/>
      </c>
      <c r="D73" s="425">
        <f>IF(IF('VEZI PU'!Y79=0,0,'VEZI PU'!Y79)+IF('VEZI PU'!Y$110=0,0,'VEZI PU'!Y$110)=0,"",IF('VEZI PU'!Y79=0,0,'VEZI PU'!Y79)+IF('VEZI PU'!Y$110=0,0,'VEZI PU'!Y$110))</f>
        <v/>
      </c>
      <c r="E73" s="425">
        <f>IF(IF('VEZI PU'!Z79=0,0,'VEZI PU'!Z79)+IF('VEZI PU'!Z$110=0,0,'VEZI PU'!Z$110)=0,"",IF('VEZI PU'!Z79=0,0,'VEZI PU'!Z79)+IF('VEZI PU'!Z$110=0,0,'VEZI PU'!Z$110))</f>
        <v/>
      </c>
      <c r="F73" s="425">
        <f>IF(IF('VEZI PU'!AA79=0,0,'VEZI PU'!AA79)+IF('VEZI PU'!AA$110=0,0,'VEZI PU'!AA$110)=0,"",IF('VEZI PU'!AA79=0,0,'VEZI PU'!AA79)+IF('VEZI PU'!AA$110=0,0,'VEZI PU'!AA$110))</f>
        <v/>
      </c>
      <c r="G73" s="425">
        <f>IF(IF('VEZI PU'!AB79=0,0,'VEZI PU'!AB79)+IF('VEZI PU'!AB$110=0,0,'VEZI PU'!AB$110)=0,"",IF('VEZI PU'!AB79=0,0,'VEZI PU'!AB79)+IF('VEZI PU'!AB$110=0,0,'VEZI PU'!AB$110))</f>
        <v/>
      </c>
      <c r="H73" s="425">
        <f>IF(IF('VEZI PU'!AC79=0,0,'VEZI PU'!AC79)+IF('VEZI PU'!AC$110=0,0,'VEZI PU'!AC$110)=0,"",IF('VEZI PU'!AC79=0,0,'VEZI PU'!AC79)+IF('VEZI PU'!AC$110=0,0,'VEZI PU'!AC$110))</f>
        <v/>
      </c>
      <c r="I73" s="425">
        <f>IF(IF('VEZI PU'!AD79=0,0,'VEZI PU'!AD79)+IF('VEZI PU'!AD$110=0,0,'VEZI PU'!AD$110)=0,"",IF('VEZI PU'!AD79=0,0,'VEZI PU'!AD79)+IF('VEZI PU'!AD$110=0,0,'VEZI PU'!AD$110))</f>
        <v/>
      </c>
      <c r="J73" s="425">
        <f>IF(IF('VEZI PU'!AE79=0,0,'VEZI PU'!AE79)+IF('VEZI PU'!AE$110=0,0,'VEZI PU'!AE$110)=0,"",IF('VEZI PU'!AE79=0,0,'VEZI PU'!AE79)+IF('VEZI PU'!AE$110=0,0,'VEZI PU'!AE$110))</f>
        <v/>
      </c>
      <c r="K73" s="425">
        <f>IF(IF('VEZI PU'!AF79=0,0,'VEZI PU'!AF79)+IF('VEZI PU'!AF$110=0,0,'VEZI PU'!AF$110)=0,"",IF('VEZI PU'!AF79=0,0,'VEZI PU'!AF79)+IF('VEZI PU'!AF$110=0,0,'VEZI PU'!AF$110))</f>
        <v/>
      </c>
      <c r="L73" s="425">
        <f>IF(IF('VEZI PU'!AG79=0,0,'VEZI PU'!AG79)+IF('VEZI PU'!AG$110=0,0,'VEZI PU'!AG$110)=0,"",IF('VEZI PU'!AG79=0,0,'VEZI PU'!AG79)+IF('VEZI PU'!AG$110=0,0,'VEZI PU'!AG$110))</f>
        <v/>
      </c>
      <c r="M73" s="425">
        <f>IF(IF('VEZI PU'!AH79=0,0,'VEZI PU'!AH79)+IF('VEZI PU'!AH$110=0,0,'VEZI PU'!AH$110)=0,"",IF('VEZI PU'!AH79=0,0,'VEZI PU'!AH79)+IF('VEZI PU'!AH$110=0,0,'VEZI PU'!AH$110))</f>
        <v/>
      </c>
      <c r="N73" s="143">
        <f>SUM(D73:M73)</f>
        <v/>
      </c>
      <c r="O73" s="143">
        <f>N73*C73</f>
        <v/>
      </c>
      <c r="P73" s="143">
        <f>N73*'VEZI PU'!R79</f>
        <v/>
      </c>
    </row>
    <row r="74" ht="22.5" customHeight="1">
      <c r="A74" s="148">
        <f>'VEZI PU'!D80</f>
        <v/>
      </c>
      <c r="B74" s="139">
        <f>'VEZI PU'!E80</f>
        <v/>
      </c>
      <c r="C74" s="149">
        <f>'VEZI PU'!W80</f>
        <v/>
      </c>
      <c r="D74" s="425">
        <f>IF(IF('VEZI PU'!Y80=0,0,'VEZI PU'!Y80)+IF('VEZI PU'!Y$110=0,0,'VEZI PU'!Y$110)=0,"",IF('VEZI PU'!Y80=0,0,'VEZI PU'!Y80)+IF('VEZI PU'!Y$110=0,0,'VEZI PU'!Y$110))</f>
        <v/>
      </c>
      <c r="E74" s="425">
        <f>IF(IF('VEZI PU'!Z80=0,0,'VEZI PU'!Z80)+IF('VEZI PU'!Z$110=0,0,'VEZI PU'!Z$110)=0,"",IF('VEZI PU'!Z80=0,0,'VEZI PU'!Z80)+IF('VEZI PU'!Z$110=0,0,'VEZI PU'!Z$110))</f>
        <v/>
      </c>
      <c r="F74" s="425">
        <f>IF(IF('VEZI PU'!AA80=0,0,'VEZI PU'!AA80)+IF('VEZI PU'!AA$110=0,0,'VEZI PU'!AA$110)=0,"",IF('VEZI PU'!AA80=0,0,'VEZI PU'!AA80)+IF('VEZI PU'!AA$110=0,0,'VEZI PU'!AA$110))</f>
        <v/>
      </c>
      <c r="G74" s="425">
        <f>IF(IF('VEZI PU'!AB80=0,0,'VEZI PU'!AB80)+IF('VEZI PU'!AB$110=0,0,'VEZI PU'!AB$110)=0,"",IF('VEZI PU'!AB80=0,0,'VEZI PU'!AB80)+IF('VEZI PU'!AB$110=0,0,'VEZI PU'!AB$110))</f>
        <v/>
      </c>
      <c r="H74" s="425">
        <f>IF(IF('VEZI PU'!AC80=0,0,'VEZI PU'!AC80)+IF('VEZI PU'!AC$110=0,0,'VEZI PU'!AC$110)=0,"",IF('VEZI PU'!AC80=0,0,'VEZI PU'!AC80)+IF('VEZI PU'!AC$110=0,0,'VEZI PU'!AC$110))</f>
        <v/>
      </c>
      <c r="I74" s="425">
        <f>IF(IF('VEZI PU'!AD80=0,0,'VEZI PU'!AD80)+IF('VEZI PU'!AD$110=0,0,'VEZI PU'!AD$110)=0,"",IF('VEZI PU'!AD80=0,0,'VEZI PU'!AD80)+IF('VEZI PU'!AD$110=0,0,'VEZI PU'!AD$110))</f>
        <v/>
      </c>
      <c r="J74" s="425">
        <f>IF(IF('VEZI PU'!AE80=0,0,'VEZI PU'!AE80)+IF('VEZI PU'!AE$110=0,0,'VEZI PU'!AE$110)=0,"",IF('VEZI PU'!AE80=0,0,'VEZI PU'!AE80)+IF('VEZI PU'!AE$110=0,0,'VEZI PU'!AE$110))</f>
        <v/>
      </c>
      <c r="K74" s="425">
        <f>IF(IF('VEZI PU'!AF80=0,0,'VEZI PU'!AF80)+IF('VEZI PU'!AF$110=0,0,'VEZI PU'!AF$110)=0,"",IF('VEZI PU'!AF80=0,0,'VEZI PU'!AF80)+IF('VEZI PU'!AF$110=0,0,'VEZI PU'!AF$110))</f>
        <v/>
      </c>
      <c r="L74" s="425">
        <f>IF(IF('VEZI PU'!AG80=0,0,'VEZI PU'!AG80)+IF('VEZI PU'!AG$110=0,0,'VEZI PU'!AG$110)=0,"",IF('VEZI PU'!AG80=0,0,'VEZI PU'!AG80)+IF('VEZI PU'!AG$110=0,0,'VEZI PU'!AG$110))</f>
        <v/>
      </c>
      <c r="M74" s="425">
        <f>IF(IF('VEZI PU'!AH80=0,0,'VEZI PU'!AH80)+IF('VEZI PU'!AH$110=0,0,'VEZI PU'!AH$110)=0,"",IF('VEZI PU'!AH80=0,0,'VEZI PU'!AH80)+IF('VEZI PU'!AH$110=0,0,'VEZI PU'!AH$110))</f>
        <v/>
      </c>
      <c r="N74" s="143">
        <f>SUM(D74:M74)</f>
        <v/>
      </c>
      <c r="O74" s="143">
        <f>N74*C74</f>
        <v/>
      </c>
      <c r="P74" s="143">
        <f>N74*'VEZI PU'!R80</f>
        <v/>
      </c>
    </row>
    <row r="75" ht="22.5" customHeight="1">
      <c r="A75" s="148">
        <f>'VEZI PU'!D81</f>
        <v/>
      </c>
      <c r="B75" s="139">
        <f>'VEZI PU'!E81</f>
        <v/>
      </c>
      <c r="C75" s="149">
        <f>'VEZI PU'!W81</f>
        <v/>
      </c>
      <c r="D75" s="425">
        <f>IF(IF('VEZI PU'!Y81=0,0,'VEZI PU'!Y81)+IF('VEZI PU'!Y$110=0,0,'VEZI PU'!Y$110)=0,"",IF('VEZI PU'!Y81=0,0,'VEZI PU'!Y81)+IF('VEZI PU'!Y$110=0,0,'VEZI PU'!Y$110))</f>
        <v/>
      </c>
      <c r="E75" s="425">
        <f>IF(IF('VEZI PU'!Z81=0,0,'VEZI PU'!Z81)+IF('VEZI PU'!Z$110=0,0,'VEZI PU'!Z$110)=0,"",IF('VEZI PU'!Z81=0,0,'VEZI PU'!Z81)+IF('VEZI PU'!Z$110=0,0,'VEZI PU'!Z$110))</f>
        <v/>
      </c>
      <c r="F75" s="425">
        <f>IF(IF('VEZI PU'!AA81=0,0,'VEZI PU'!AA81)+IF('VEZI PU'!AA$110=0,0,'VEZI PU'!AA$110)=0,"",IF('VEZI PU'!AA81=0,0,'VEZI PU'!AA81)+IF('VEZI PU'!AA$110=0,0,'VEZI PU'!AA$110))</f>
        <v/>
      </c>
      <c r="G75" s="425">
        <f>IF(IF('VEZI PU'!AB81=0,0,'VEZI PU'!AB81)+IF('VEZI PU'!AB$110=0,0,'VEZI PU'!AB$110)=0,"",IF('VEZI PU'!AB81=0,0,'VEZI PU'!AB81)+IF('VEZI PU'!AB$110=0,0,'VEZI PU'!AB$110))</f>
        <v/>
      </c>
      <c r="H75" s="425">
        <f>IF(IF('VEZI PU'!AC81=0,0,'VEZI PU'!AC81)+IF('VEZI PU'!AC$110=0,0,'VEZI PU'!AC$110)=0,"",IF('VEZI PU'!AC81=0,0,'VEZI PU'!AC81)+IF('VEZI PU'!AC$110=0,0,'VEZI PU'!AC$110))</f>
        <v/>
      </c>
      <c r="I75" s="425">
        <f>IF(IF('VEZI PU'!AD81=0,0,'VEZI PU'!AD81)+IF('VEZI PU'!AD$110=0,0,'VEZI PU'!AD$110)=0,"",IF('VEZI PU'!AD81=0,0,'VEZI PU'!AD81)+IF('VEZI PU'!AD$110=0,0,'VEZI PU'!AD$110))</f>
        <v/>
      </c>
      <c r="J75" s="425">
        <f>IF(IF('VEZI PU'!AE81=0,0,'VEZI PU'!AE81)+IF('VEZI PU'!AE$110=0,0,'VEZI PU'!AE$110)=0,"",IF('VEZI PU'!AE81=0,0,'VEZI PU'!AE81)+IF('VEZI PU'!AE$110=0,0,'VEZI PU'!AE$110))</f>
        <v/>
      </c>
      <c r="K75" s="425">
        <f>IF(IF('VEZI PU'!AF81=0,0,'VEZI PU'!AF81)+IF('VEZI PU'!AF$110=0,0,'VEZI PU'!AF$110)=0,"",IF('VEZI PU'!AF81=0,0,'VEZI PU'!AF81)+IF('VEZI PU'!AF$110=0,0,'VEZI PU'!AF$110))</f>
        <v/>
      </c>
      <c r="L75" s="425">
        <f>IF(IF('VEZI PU'!AG81=0,0,'VEZI PU'!AG81)+IF('VEZI PU'!AG$110=0,0,'VEZI PU'!AG$110)=0,"",IF('VEZI PU'!AG81=0,0,'VEZI PU'!AG81)+IF('VEZI PU'!AG$110=0,0,'VEZI PU'!AG$110))</f>
        <v/>
      </c>
      <c r="M75" s="425">
        <f>IF(IF('VEZI PU'!AH81=0,0,'VEZI PU'!AH81)+IF('VEZI PU'!AH$110=0,0,'VEZI PU'!AH$110)=0,"",IF('VEZI PU'!AH81=0,0,'VEZI PU'!AH81)+IF('VEZI PU'!AH$110=0,0,'VEZI PU'!AH$110))</f>
        <v/>
      </c>
      <c r="N75" s="143">
        <f>SUM(D75:M75)</f>
        <v/>
      </c>
      <c r="O75" s="143">
        <f>N75*C75</f>
        <v/>
      </c>
      <c r="P75" s="143">
        <f>N75*'VEZI PU'!R81</f>
        <v/>
      </c>
    </row>
    <row r="76" ht="22.5" customHeight="1">
      <c r="A76" s="148">
        <f>'VEZI PU'!D82</f>
        <v/>
      </c>
      <c r="B76" s="139">
        <f>'VEZI PU'!E82</f>
        <v/>
      </c>
      <c r="C76" s="149">
        <f>'VEZI PU'!W82</f>
        <v/>
      </c>
      <c r="D76" s="425">
        <f>IF(IF('VEZI PU'!Y82=0,0,'VEZI PU'!Y82)+IF('VEZI PU'!Y$110=0,0,'VEZI PU'!Y$110)=0,"",IF('VEZI PU'!Y82=0,0,'VEZI PU'!Y82)+IF('VEZI PU'!Y$110=0,0,'VEZI PU'!Y$110))</f>
        <v/>
      </c>
      <c r="E76" s="425">
        <f>IF(IF('VEZI PU'!Z82=0,0,'VEZI PU'!Z82)+IF('VEZI PU'!Z$110=0,0,'VEZI PU'!Z$110)=0,"",IF('VEZI PU'!Z82=0,0,'VEZI PU'!Z82)+IF('VEZI PU'!Z$110=0,0,'VEZI PU'!Z$110))</f>
        <v/>
      </c>
      <c r="F76" s="425">
        <f>IF(IF('VEZI PU'!AA82=0,0,'VEZI PU'!AA82)+IF('VEZI PU'!AA$110=0,0,'VEZI PU'!AA$110)=0,"",IF('VEZI PU'!AA82=0,0,'VEZI PU'!AA82)+IF('VEZI PU'!AA$110=0,0,'VEZI PU'!AA$110))</f>
        <v/>
      </c>
      <c r="G76" s="425">
        <f>IF(IF('VEZI PU'!AB82=0,0,'VEZI PU'!AB82)+IF('VEZI PU'!AB$110=0,0,'VEZI PU'!AB$110)=0,"",IF('VEZI PU'!AB82=0,0,'VEZI PU'!AB82)+IF('VEZI PU'!AB$110=0,0,'VEZI PU'!AB$110))</f>
        <v/>
      </c>
      <c r="H76" s="425">
        <f>IF(IF('VEZI PU'!AC82=0,0,'VEZI PU'!AC82)+IF('VEZI PU'!AC$110=0,0,'VEZI PU'!AC$110)=0,"",IF('VEZI PU'!AC82=0,0,'VEZI PU'!AC82)+IF('VEZI PU'!AC$110=0,0,'VEZI PU'!AC$110))</f>
        <v/>
      </c>
      <c r="I76" s="425">
        <f>IF(IF('VEZI PU'!AD82=0,0,'VEZI PU'!AD82)+IF('VEZI PU'!AD$110=0,0,'VEZI PU'!AD$110)=0,"",IF('VEZI PU'!AD82=0,0,'VEZI PU'!AD82)+IF('VEZI PU'!AD$110=0,0,'VEZI PU'!AD$110))</f>
        <v/>
      </c>
      <c r="J76" s="425">
        <f>IF(IF('VEZI PU'!AE82=0,0,'VEZI PU'!AE82)+IF('VEZI PU'!AE$110=0,0,'VEZI PU'!AE$110)=0,"",IF('VEZI PU'!AE82=0,0,'VEZI PU'!AE82)+IF('VEZI PU'!AE$110=0,0,'VEZI PU'!AE$110))</f>
        <v/>
      </c>
      <c r="K76" s="425">
        <f>IF(IF('VEZI PU'!AF82=0,0,'VEZI PU'!AF82)+IF('VEZI PU'!AF$110=0,0,'VEZI PU'!AF$110)=0,"",IF('VEZI PU'!AF82=0,0,'VEZI PU'!AF82)+IF('VEZI PU'!AF$110=0,0,'VEZI PU'!AF$110))</f>
        <v/>
      </c>
      <c r="L76" s="425">
        <f>IF(IF('VEZI PU'!AG82=0,0,'VEZI PU'!AG82)+IF('VEZI PU'!AG$110=0,0,'VEZI PU'!AG$110)=0,"",IF('VEZI PU'!AG82=0,0,'VEZI PU'!AG82)+IF('VEZI PU'!AG$110=0,0,'VEZI PU'!AG$110))</f>
        <v/>
      </c>
      <c r="M76" s="425">
        <f>IF(IF('VEZI PU'!AH82=0,0,'VEZI PU'!AH82)+IF('VEZI PU'!AH$110=0,0,'VEZI PU'!AH$110)=0,"",IF('VEZI PU'!AH82=0,0,'VEZI PU'!AH82)+IF('VEZI PU'!AH$110=0,0,'VEZI PU'!AH$110))</f>
        <v/>
      </c>
      <c r="N76" s="143">
        <f>SUM(D76:M76)</f>
        <v/>
      </c>
      <c r="O76" s="143">
        <f>N76*C76</f>
        <v/>
      </c>
      <c r="P76" s="143">
        <f>N76*'VEZI PU'!R82</f>
        <v/>
      </c>
    </row>
    <row r="77" ht="22.5" customHeight="1">
      <c r="A77" s="148">
        <f>'VEZI PU'!D83</f>
        <v/>
      </c>
      <c r="B77" s="139">
        <f>'VEZI PU'!E83</f>
        <v/>
      </c>
      <c r="C77" s="149">
        <f>'VEZI PU'!W83</f>
        <v/>
      </c>
      <c r="D77" s="425">
        <f>IF(IF('VEZI PU'!Y83=0,0,'VEZI PU'!Y83)+IF('VEZI PU'!Y$110=0,0,'VEZI PU'!Y$110)=0,"",IF('VEZI PU'!Y83=0,0,'VEZI PU'!Y83)+IF('VEZI PU'!Y$110=0,0,'VEZI PU'!Y$110))</f>
        <v/>
      </c>
      <c r="E77" s="425">
        <f>IF(IF('VEZI PU'!Z83=0,0,'VEZI PU'!Z83)+IF('VEZI PU'!Z$110=0,0,'VEZI PU'!Z$110)=0,"",IF('VEZI PU'!Z83=0,0,'VEZI PU'!Z83)+IF('VEZI PU'!Z$110=0,0,'VEZI PU'!Z$110))</f>
        <v/>
      </c>
      <c r="F77" s="425">
        <f>IF(IF('VEZI PU'!AA83=0,0,'VEZI PU'!AA83)+IF('VEZI PU'!AA$110=0,0,'VEZI PU'!AA$110)=0,"",IF('VEZI PU'!AA83=0,0,'VEZI PU'!AA83)+IF('VEZI PU'!AA$110=0,0,'VEZI PU'!AA$110))</f>
        <v/>
      </c>
      <c r="G77" s="425">
        <f>IF(IF('VEZI PU'!AB83=0,0,'VEZI PU'!AB83)+IF('VEZI PU'!AB$110=0,0,'VEZI PU'!AB$110)=0,"",IF('VEZI PU'!AB83=0,0,'VEZI PU'!AB83)+IF('VEZI PU'!AB$110=0,0,'VEZI PU'!AB$110))</f>
        <v/>
      </c>
      <c r="H77" s="425">
        <f>IF(IF('VEZI PU'!AC83=0,0,'VEZI PU'!AC83)+IF('VEZI PU'!AC$110=0,0,'VEZI PU'!AC$110)=0,"",IF('VEZI PU'!AC83=0,0,'VEZI PU'!AC83)+IF('VEZI PU'!AC$110=0,0,'VEZI PU'!AC$110))</f>
        <v/>
      </c>
      <c r="I77" s="425">
        <f>IF(IF('VEZI PU'!AD83=0,0,'VEZI PU'!AD83)+IF('VEZI PU'!AD$110=0,0,'VEZI PU'!AD$110)=0,"",IF('VEZI PU'!AD83=0,0,'VEZI PU'!AD83)+IF('VEZI PU'!AD$110=0,0,'VEZI PU'!AD$110))</f>
        <v/>
      </c>
      <c r="J77" s="425">
        <f>IF(IF('VEZI PU'!AE83=0,0,'VEZI PU'!AE83)+IF('VEZI PU'!AE$110=0,0,'VEZI PU'!AE$110)=0,"",IF('VEZI PU'!AE83=0,0,'VEZI PU'!AE83)+IF('VEZI PU'!AE$110=0,0,'VEZI PU'!AE$110))</f>
        <v/>
      </c>
      <c r="K77" s="425">
        <f>IF(IF('VEZI PU'!AF83=0,0,'VEZI PU'!AF83)+IF('VEZI PU'!AF$110=0,0,'VEZI PU'!AF$110)=0,"",IF('VEZI PU'!AF83=0,0,'VEZI PU'!AF83)+IF('VEZI PU'!AF$110=0,0,'VEZI PU'!AF$110))</f>
        <v/>
      </c>
      <c r="L77" s="425">
        <f>IF(IF('VEZI PU'!AG83=0,0,'VEZI PU'!AG83)+IF('VEZI PU'!AG$110=0,0,'VEZI PU'!AG$110)=0,"",IF('VEZI PU'!AG83=0,0,'VEZI PU'!AG83)+IF('VEZI PU'!AG$110=0,0,'VEZI PU'!AG$110))</f>
        <v/>
      </c>
      <c r="M77" s="425">
        <f>IF(IF('VEZI PU'!AH83=0,0,'VEZI PU'!AH83)+IF('VEZI PU'!AH$110=0,0,'VEZI PU'!AH$110)=0,"",IF('VEZI PU'!AH83=0,0,'VEZI PU'!AH83)+IF('VEZI PU'!AH$110=0,0,'VEZI PU'!AH$110))</f>
        <v/>
      </c>
      <c r="N77" s="143">
        <f>SUM(D77:M77)</f>
        <v/>
      </c>
      <c r="O77" s="143">
        <f>N77*C77</f>
        <v/>
      </c>
      <c r="P77" s="143">
        <f>N77*'VEZI PU'!R83</f>
        <v/>
      </c>
    </row>
    <row r="78" ht="22.5" customHeight="1">
      <c r="A78" s="148">
        <f>'VEZI PU'!D84</f>
        <v/>
      </c>
      <c r="B78" s="139">
        <f>'VEZI PU'!E84</f>
        <v/>
      </c>
      <c r="C78" s="149">
        <f>'VEZI PU'!W84</f>
        <v/>
      </c>
      <c r="D78" s="425">
        <f>IF(IF('VEZI PU'!Y84=0,0,'VEZI PU'!Y84)+IF('VEZI PU'!Y$110=0,0,'VEZI PU'!Y$110)=0,"",IF('VEZI PU'!Y84=0,0,'VEZI PU'!Y84)+IF('VEZI PU'!Y$110=0,0,'VEZI PU'!Y$110))</f>
        <v/>
      </c>
      <c r="E78" s="425">
        <f>IF(IF('VEZI PU'!Z84=0,0,'VEZI PU'!Z84)+IF('VEZI PU'!Z$110=0,0,'VEZI PU'!Z$110)=0,"",IF('VEZI PU'!Z84=0,0,'VEZI PU'!Z84)+IF('VEZI PU'!Z$110=0,0,'VEZI PU'!Z$110))</f>
        <v/>
      </c>
      <c r="F78" s="425">
        <f>IF(IF('VEZI PU'!AA84=0,0,'VEZI PU'!AA84)+IF('VEZI PU'!AA$110=0,0,'VEZI PU'!AA$110)=0,"",IF('VEZI PU'!AA84=0,0,'VEZI PU'!AA84)+IF('VEZI PU'!AA$110=0,0,'VEZI PU'!AA$110))</f>
        <v/>
      </c>
      <c r="G78" s="425">
        <f>IF(IF('VEZI PU'!AB84=0,0,'VEZI PU'!AB84)+IF('VEZI PU'!AB$110=0,0,'VEZI PU'!AB$110)=0,"",IF('VEZI PU'!AB84=0,0,'VEZI PU'!AB84)+IF('VEZI PU'!AB$110=0,0,'VEZI PU'!AB$110))</f>
        <v/>
      </c>
      <c r="H78" s="425">
        <f>IF(IF('VEZI PU'!AC84=0,0,'VEZI PU'!AC84)+IF('VEZI PU'!AC$110=0,0,'VEZI PU'!AC$110)=0,"",IF('VEZI PU'!AC84=0,0,'VEZI PU'!AC84)+IF('VEZI PU'!AC$110=0,0,'VEZI PU'!AC$110))</f>
        <v/>
      </c>
      <c r="I78" s="425">
        <f>IF(IF('VEZI PU'!AD84=0,0,'VEZI PU'!AD84)+IF('VEZI PU'!AD$110=0,0,'VEZI PU'!AD$110)=0,"",IF('VEZI PU'!AD84=0,0,'VEZI PU'!AD84)+IF('VEZI PU'!AD$110=0,0,'VEZI PU'!AD$110))</f>
        <v/>
      </c>
      <c r="J78" s="425">
        <f>IF(IF('VEZI PU'!AE84=0,0,'VEZI PU'!AE84)+IF('VEZI PU'!AE$110=0,0,'VEZI PU'!AE$110)=0,"",IF('VEZI PU'!AE84=0,0,'VEZI PU'!AE84)+IF('VEZI PU'!AE$110=0,0,'VEZI PU'!AE$110))</f>
        <v/>
      </c>
      <c r="K78" s="425">
        <f>IF(IF('VEZI PU'!AF84=0,0,'VEZI PU'!AF84)+IF('VEZI PU'!AF$110=0,0,'VEZI PU'!AF$110)=0,"",IF('VEZI PU'!AF84=0,0,'VEZI PU'!AF84)+IF('VEZI PU'!AF$110=0,0,'VEZI PU'!AF$110))</f>
        <v/>
      </c>
      <c r="L78" s="425">
        <f>IF(IF('VEZI PU'!AG84=0,0,'VEZI PU'!AG84)+IF('VEZI PU'!AG$110=0,0,'VEZI PU'!AG$110)=0,"",IF('VEZI PU'!AG84=0,0,'VEZI PU'!AG84)+IF('VEZI PU'!AG$110=0,0,'VEZI PU'!AG$110))</f>
        <v/>
      </c>
      <c r="M78" s="425">
        <f>IF(IF('VEZI PU'!AH84=0,0,'VEZI PU'!AH84)+IF('VEZI PU'!AH$110=0,0,'VEZI PU'!AH$110)=0,"",IF('VEZI PU'!AH84=0,0,'VEZI PU'!AH84)+IF('VEZI PU'!AH$110=0,0,'VEZI PU'!AH$110))</f>
        <v/>
      </c>
      <c r="N78" s="143">
        <f>SUM(D78:M78)</f>
        <v/>
      </c>
      <c r="O78" s="143">
        <f>N78*C78</f>
        <v/>
      </c>
      <c r="P78" s="143">
        <f>N78*'VEZI PU'!R84</f>
        <v/>
      </c>
    </row>
    <row r="79" ht="22.5" customHeight="1">
      <c r="A79" s="148">
        <f>'VEZI PU'!D85</f>
        <v/>
      </c>
      <c r="B79" s="139">
        <f>'VEZI PU'!E85</f>
        <v/>
      </c>
      <c r="C79" s="149">
        <f>'VEZI PU'!W85</f>
        <v/>
      </c>
      <c r="D79" s="425">
        <f>IF(IF('VEZI PU'!Y85=0,0,'VEZI PU'!Y85)+IF('VEZI PU'!Y$110=0,0,'VEZI PU'!Y$110)=0,"",IF('VEZI PU'!Y85=0,0,'VEZI PU'!Y85)+IF('VEZI PU'!Y$110=0,0,'VEZI PU'!Y$110))</f>
        <v/>
      </c>
      <c r="E79" s="425">
        <f>IF(IF('VEZI PU'!Z85=0,0,'VEZI PU'!Z85)+IF('VEZI PU'!Z$110=0,0,'VEZI PU'!Z$110)=0,"",IF('VEZI PU'!Z85=0,0,'VEZI PU'!Z85)+IF('VEZI PU'!Z$110=0,0,'VEZI PU'!Z$110))</f>
        <v/>
      </c>
      <c r="F79" s="425">
        <f>IF(IF('VEZI PU'!AA85=0,0,'VEZI PU'!AA85)+IF('VEZI PU'!AA$110=0,0,'VEZI PU'!AA$110)=0,"",IF('VEZI PU'!AA85=0,0,'VEZI PU'!AA85)+IF('VEZI PU'!AA$110=0,0,'VEZI PU'!AA$110))</f>
        <v/>
      </c>
      <c r="G79" s="425">
        <f>IF(IF('VEZI PU'!AB85=0,0,'VEZI PU'!AB85)+IF('VEZI PU'!AB$110=0,0,'VEZI PU'!AB$110)=0,"",IF('VEZI PU'!AB85=0,0,'VEZI PU'!AB85)+IF('VEZI PU'!AB$110=0,0,'VEZI PU'!AB$110))</f>
        <v/>
      </c>
      <c r="H79" s="425">
        <f>IF(IF('VEZI PU'!AC85=0,0,'VEZI PU'!AC85)+IF('VEZI PU'!AC$110=0,0,'VEZI PU'!AC$110)=0,"",IF('VEZI PU'!AC85=0,0,'VEZI PU'!AC85)+IF('VEZI PU'!AC$110=0,0,'VEZI PU'!AC$110))</f>
        <v/>
      </c>
      <c r="I79" s="425">
        <f>IF(IF('VEZI PU'!AD85=0,0,'VEZI PU'!AD85)+IF('VEZI PU'!AD$110=0,0,'VEZI PU'!AD$110)=0,"",IF('VEZI PU'!AD85=0,0,'VEZI PU'!AD85)+IF('VEZI PU'!AD$110=0,0,'VEZI PU'!AD$110))</f>
        <v/>
      </c>
      <c r="J79" s="425">
        <f>IF(IF('VEZI PU'!AE85=0,0,'VEZI PU'!AE85)+IF('VEZI PU'!AE$110=0,0,'VEZI PU'!AE$110)=0,"",IF('VEZI PU'!AE85=0,0,'VEZI PU'!AE85)+IF('VEZI PU'!AE$110=0,0,'VEZI PU'!AE$110))</f>
        <v/>
      </c>
      <c r="K79" s="425">
        <f>IF(IF('VEZI PU'!AF85=0,0,'VEZI PU'!AF85)+IF('VEZI PU'!AF$110=0,0,'VEZI PU'!AF$110)=0,"",IF('VEZI PU'!AF85=0,0,'VEZI PU'!AF85)+IF('VEZI PU'!AF$110=0,0,'VEZI PU'!AF$110))</f>
        <v/>
      </c>
      <c r="L79" s="425">
        <f>IF(IF('VEZI PU'!AG85=0,0,'VEZI PU'!AG85)+IF('VEZI PU'!AG$110=0,0,'VEZI PU'!AG$110)=0,"",IF('VEZI PU'!AG85=0,0,'VEZI PU'!AG85)+IF('VEZI PU'!AG$110=0,0,'VEZI PU'!AG$110))</f>
        <v/>
      </c>
      <c r="M79" s="425">
        <f>IF(IF('VEZI PU'!AH85=0,0,'VEZI PU'!AH85)+IF('VEZI PU'!AH$110=0,0,'VEZI PU'!AH$110)=0,"",IF('VEZI PU'!AH85=0,0,'VEZI PU'!AH85)+IF('VEZI PU'!AH$110=0,0,'VEZI PU'!AH$110))</f>
        <v/>
      </c>
      <c r="N79" s="143">
        <f>SUM(D79:M79)</f>
        <v/>
      </c>
      <c r="O79" s="143">
        <f>N79*C79</f>
        <v/>
      </c>
      <c r="P79" s="143">
        <f>N79*'VEZI PU'!R85</f>
        <v/>
      </c>
    </row>
    <row r="80" ht="22.5" customHeight="1">
      <c r="A80" s="148">
        <f>'VEZI PU'!D86</f>
        <v/>
      </c>
      <c r="B80" s="139">
        <f>'VEZI PU'!E86</f>
        <v/>
      </c>
      <c r="C80" s="149">
        <f>'VEZI PU'!W86</f>
        <v/>
      </c>
      <c r="D80" s="425">
        <f>IF(IF('VEZI PU'!Y86=0,0,'VEZI PU'!Y86)+IF('VEZI PU'!Y$110=0,0,'VEZI PU'!Y$110)=0,"",IF('VEZI PU'!Y86=0,0,'VEZI PU'!Y86)+IF('VEZI PU'!Y$110=0,0,'VEZI PU'!Y$110))</f>
        <v/>
      </c>
      <c r="E80" s="425">
        <f>IF(IF('VEZI PU'!Z86=0,0,'VEZI PU'!Z86)+IF('VEZI PU'!Z$110=0,0,'VEZI PU'!Z$110)=0,"",IF('VEZI PU'!Z86=0,0,'VEZI PU'!Z86)+IF('VEZI PU'!Z$110=0,0,'VEZI PU'!Z$110))</f>
        <v/>
      </c>
      <c r="F80" s="425">
        <f>IF(IF('VEZI PU'!AA86=0,0,'VEZI PU'!AA86)+IF('VEZI PU'!AA$110=0,0,'VEZI PU'!AA$110)=0,"",IF('VEZI PU'!AA86=0,0,'VEZI PU'!AA86)+IF('VEZI PU'!AA$110=0,0,'VEZI PU'!AA$110))</f>
        <v/>
      </c>
      <c r="G80" s="425">
        <f>IF(IF('VEZI PU'!AB86=0,0,'VEZI PU'!AB86)+IF('VEZI PU'!AB$110=0,0,'VEZI PU'!AB$110)=0,"",IF('VEZI PU'!AB86=0,0,'VEZI PU'!AB86)+IF('VEZI PU'!AB$110=0,0,'VEZI PU'!AB$110))</f>
        <v/>
      </c>
      <c r="H80" s="425">
        <f>IF(IF('VEZI PU'!AC86=0,0,'VEZI PU'!AC86)+IF('VEZI PU'!AC$110=0,0,'VEZI PU'!AC$110)=0,"",IF('VEZI PU'!AC86=0,0,'VEZI PU'!AC86)+IF('VEZI PU'!AC$110=0,0,'VEZI PU'!AC$110))</f>
        <v/>
      </c>
      <c r="I80" s="425">
        <f>IF(IF('VEZI PU'!AD86=0,0,'VEZI PU'!AD86)+IF('VEZI PU'!AD$110=0,0,'VEZI PU'!AD$110)=0,"",IF('VEZI PU'!AD86=0,0,'VEZI PU'!AD86)+IF('VEZI PU'!AD$110=0,0,'VEZI PU'!AD$110))</f>
        <v/>
      </c>
      <c r="J80" s="425">
        <f>IF(IF('VEZI PU'!AE86=0,0,'VEZI PU'!AE86)+IF('VEZI PU'!AE$110=0,0,'VEZI PU'!AE$110)=0,"",IF('VEZI PU'!AE86=0,0,'VEZI PU'!AE86)+IF('VEZI PU'!AE$110=0,0,'VEZI PU'!AE$110))</f>
        <v/>
      </c>
      <c r="K80" s="425">
        <f>IF(IF('VEZI PU'!AF86=0,0,'VEZI PU'!AF86)+IF('VEZI PU'!AF$110=0,0,'VEZI PU'!AF$110)=0,"",IF('VEZI PU'!AF86=0,0,'VEZI PU'!AF86)+IF('VEZI PU'!AF$110=0,0,'VEZI PU'!AF$110))</f>
        <v/>
      </c>
      <c r="L80" s="425">
        <f>IF(IF('VEZI PU'!AG86=0,0,'VEZI PU'!AG86)+IF('VEZI PU'!AG$110=0,0,'VEZI PU'!AG$110)=0,"",IF('VEZI PU'!AG86=0,0,'VEZI PU'!AG86)+IF('VEZI PU'!AG$110=0,0,'VEZI PU'!AG$110))</f>
        <v/>
      </c>
      <c r="M80" s="425">
        <f>IF(IF('VEZI PU'!AH86=0,0,'VEZI PU'!AH86)+IF('VEZI PU'!AH$110=0,0,'VEZI PU'!AH$110)=0,"",IF('VEZI PU'!AH86=0,0,'VEZI PU'!AH86)+IF('VEZI PU'!AH$110=0,0,'VEZI PU'!AH$110))</f>
        <v/>
      </c>
      <c r="N80" s="143">
        <f>SUM(D80:M80)</f>
        <v/>
      </c>
      <c r="O80" s="143">
        <f>N80*C80</f>
        <v/>
      </c>
      <c r="P80" s="143">
        <f>N80*'VEZI PU'!R86</f>
        <v/>
      </c>
    </row>
    <row r="81" ht="22.5" customHeight="1">
      <c r="A81" s="148">
        <f>'VEZI PU'!D87</f>
        <v/>
      </c>
      <c r="B81" s="139">
        <f>'VEZI PU'!E87</f>
        <v/>
      </c>
      <c r="C81" s="149">
        <f>'VEZI PU'!W87</f>
        <v/>
      </c>
      <c r="D81" s="425">
        <f>IF(IF('VEZI PU'!Y87=0,0,'VEZI PU'!Y87)+IF('VEZI PU'!Y$110=0,0,'VEZI PU'!Y$110)=0,"",IF('VEZI PU'!Y87=0,0,'VEZI PU'!Y87)+IF('VEZI PU'!Y$110=0,0,'VEZI PU'!Y$110))</f>
        <v/>
      </c>
      <c r="E81" s="425">
        <f>IF(IF('VEZI PU'!Z87=0,0,'VEZI PU'!Z87)+IF('VEZI PU'!Z$110=0,0,'VEZI PU'!Z$110)=0,"",IF('VEZI PU'!Z87=0,0,'VEZI PU'!Z87)+IF('VEZI PU'!Z$110=0,0,'VEZI PU'!Z$110))</f>
        <v/>
      </c>
      <c r="F81" s="425">
        <f>IF(IF('VEZI PU'!AA87=0,0,'VEZI PU'!AA87)+IF('VEZI PU'!AA$110=0,0,'VEZI PU'!AA$110)=0,"",IF('VEZI PU'!AA87=0,0,'VEZI PU'!AA87)+IF('VEZI PU'!AA$110=0,0,'VEZI PU'!AA$110))</f>
        <v/>
      </c>
      <c r="G81" s="425">
        <f>IF(IF('VEZI PU'!AB87=0,0,'VEZI PU'!AB87)+IF('VEZI PU'!AB$110=0,0,'VEZI PU'!AB$110)=0,"",IF('VEZI PU'!AB87=0,0,'VEZI PU'!AB87)+IF('VEZI PU'!AB$110=0,0,'VEZI PU'!AB$110))</f>
        <v/>
      </c>
      <c r="H81" s="425">
        <f>IF(IF('VEZI PU'!AC87=0,0,'VEZI PU'!AC87)+IF('VEZI PU'!AC$110=0,0,'VEZI PU'!AC$110)=0,"",IF('VEZI PU'!AC87=0,0,'VEZI PU'!AC87)+IF('VEZI PU'!AC$110=0,0,'VEZI PU'!AC$110))</f>
        <v/>
      </c>
      <c r="I81" s="425">
        <f>IF(IF('VEZI PU'!AD87=0,0,'VEZI PU'!AD87)+IF('VEZI PU'!AD$110=0,0,'VEZI PU'!AD$110)=0,"",IF('VEZI PU'!AD87=0,0,'VEZI PU'!AD87)+IF('VEZI PU'!AD$110=0,0,'VEZI PU'!AD$110))</f>
        <v/>
      </c>
      <c r="J81" s="425">
        <f>IF(IF('VEZI PU'!AE87=0,0,'VEZI PU'!AE87)+IF('VEZI PU'!AE$110=0,0,'VEZI PU'!AE$110)=0,"",IF('VEZI PU'!AE87=0,0,'VEZI PU'!AE87)+IF('VEZI PU'!AE$110=0,0,'VEZI PU'!AE$110))</f>
        <v/>
      </c>
      <c r="K81" s="425">
        <f>IF(IF('VEZI PU'!AF87=0,0,'VEZI PU'!AF87)+IF('VEZI PU'!AF$110=0,0,'VEZI PU'!AF$110)=0,"",IF('VEZI PU'!AF87=0,0,'VEZI PU'!AF87)+IF('VEZI PU'!AF$110=0,0,'VEZI PU'!AF$110))</f>
        <v/>
      </c>
      <c r="L81" s="425">
        <f>IF(IF('VEZI PU'!AG87=0,0,'VEZI PU'!AG87)+IF('VEZI PU'!AG$110=0,0,'VEZI PU'!AG$110)=0,"",IF('VEZI PU'!AG87=0,0,'VEZI PU'!AG87)+IF('VEZI PU'!AG$110=0,0,'VEZI PU'!AG$110))</f>
        <v/>
      </c>
      <c r="M81" s="425">
        <f>IF(IF('VEZI PU'!AH87=0,0,'VEZI PU'!AH87)+IF('VEZI PU'!AH$110=0,0,'VEZI PU'!AH$110)=0,"",IF('VEZI PU'!AH87=0,0,'VEZI PU'!AH87)+IF('VEZI PU'!AH$110=0,0,'VEZI PU'!AH$110))</f>
        <v/>
      </c>
      <c r="N81" s="143">
        <f>SUM(D81:M81)</f>
        <v/>
      </c>
      <c r="O81" s="143">
        <f>N81*C81</f>
        <v/>
      </c>
      <c r="P81" s="143">
        <f>N81*'VEZI PU'!R87</f>
        <v/>
      </c>
    </row>
    <row r="82" ht="22.5" customHeight="1">
      <c r="A82" s="148">
        <f>'VEZI PU'!D88</f>
        <v/>
      </c>
      <c r="B82" s="139">
        <f>'VEZI PU'!E88</f>
        <v/>
      </c>
      <c r="C82" s="149">
        <f>'VEZI PU'!W88</f>
        <v/>
      </c>
      <c r="D82" s="425">
        <f>IF(IF('VEZI PU'!Y88=0,0,'VEZI PU'!Y88)+IF('VEZI PU'!Y$110=0,0,'VEZI PU'!Y$110)=0,"",IF('VEZI PU'!Y88=0,0,'VEZI PU'!Y88)+IF('VEZI PU'!Y$110=0,0,'VEZI PU'!Y$110))</f>
        <v/>
      </c>
      <c r="E82" s="425">
        <f>IF(IF('VEZI PU'!Z88=0,0,'VEZI PU'!Z88)+IF('VEZI PU'!Z$110=0,0,'VEZI PU'!Z$110)=0,"",IF('VEZI PU'!Z88=0,0,'VEZI PU'!Z88)+IF('VEZI PU'!Z$110=0,0,'VEZI PU'!Z$110))</f>
        <v/>
      </c>
      <c r="F82" s="425">
        <f>IF(IF('VEZI PU'!AA88=0,0,'VEZI PU'!AA88)+IF('VEZI PU'!AA$110=0,0,'VEZI PU'!AA$110)=0,"",IF('VEZI PU'!AA88=0,0,'VEZI PU'!AA88)+IF('VEZI PU'!AA$110=0,0,'VEZI PU'!AA$110))</f>
        <v/>
      </c>
      <c r="G82" s="425">
        <f>IF(IF('VEZI PU'!AB88=0,0,'VEZI PU'!AB88)+IF('VEZI PU'!AB$110=0,0,'VEZI PU'!AB$110)=0,"",IF('VEZI PU'!AB88=0,0,'VEZI PU'!AB88)+IF('VEZI PU'!AB$110=0,0,'VEZI PU'!AB$110))</f>
        <v/>
      </c>
      <c r="H82" s="425">
        <f>IF(IF('VEZI PU'!AC88=0,0,'VEZI PU'!AC88)+IF('VEZI PU'!AC$110=0,0,'VEZI PU'!AC$110)=0,"",IF('VEZI PU'!AC88=0,0,'VEZI PU'!AC88)+IF('VEZI PU'!AC$110=0,0,'VEZI PU'!AC$110))</f>
        <v/>
      </c>
      <c r="I82" s="425">
        <f>IF(IF('VEZI PU'!AD88=0,0,'VEZI PU'!AD88)+IF('VEZI PU'!AD$110=0,0,'VEZI PU'!AD$110)=0,"",IF('VEZI PU'!AD88=0,0,'VEZI PU'!AD88)+IF('VEZI PU'!AD$110=0,0,'VEZI PU'!AD$110))</f>
        <v/>
      </c>
      <c r="J82" s="425">
        <f>IF(IF('VEZI PU'!AE88=0,0,'VEZI PU'!AE88)+IF('VEZI PU'!AE$110=0,0,'VEZI PU'!AE$110)=0,"",IF('VEZI PU'!AE88=0,0,'VEZI PU'!AE88)+IF('VEZI PU'!AE$110=0,0,'VEZI PU'!AE$110))</f>
        <v/>
      </c>
      <c r="K82" s="425">
        <f>IF(IF('VEZI PU'!AF88=0,0,'VEZI PU'!AF88)+IF('VEZI PU'!AF$110=0,0,'VEZI PU'!AF$110)=0,"",IF('VEZI PU'!AF88=0,0,'VEZI PU'!AF88)+IF('VEZI PU'!AF$110=0,0,'VEZI PU'!AF$110))</f>
        <v/>
      </c>
      <c r="L82" s="425">
        <f>IF(IF('VEZI PU'!AG88=0,0,'VEZI PU'!AG88)+IF('VEZI PU'!AG$110=0,0,'VEZI PU'!AG$110)=0,"",IF('VEZI PU'!AG88=0,0,'VEZI PU'!AG88)+IF('VEZI PU'!AG$110=0,0,'VEZI PU'!AG$110))</f>
        <v/>
      </c>
      <c r="M82" s="425">
        <f>IF(IF('VEZI PU'!AH88=0,0,'VEZI PU'!AH88)+IF('VEZI PU'!AH$110=0,0,'VEZI PU'!AH$110)=0,"",IF('VEZI PU'!AH88=0,0,'VEZI PU'!AH88)+IF('VEZI PU'!AH$110=0,0,'VEZI PU'!AH$110))</f>
        <v/>
      </c>
      <c r="N82" s="143">
        <f>SUM(D82:M82)</f>
        <v/>
      </c>
      <c r="O82" s="143">
        <f>N82*C82</f>
        <v/>
      </c>
      <c r="P82" s="143">
        <f>N82*'VEZI PU'!R88</f>
        <v/>
      </c>
    </row>
    <row r="83" ht="22.5" customHeight="1">
      <c r="A83" s="148">
        <f>'VEZI PU'!D89</f>
        <v/>
      </c>
      <c r="B83" s="139">
        <f>'VEZI PU'!E89</f>
        <v/>
      </c>
      <c r="C83" s="149">
        <f>'VEZI PU'!W89</f>
        <v/>
      </c>
      <c r="D83" s="425">
        <f>IF(IF('VEZI PU'!Y89=0,0,'VEZI PU'!Y89)+IF('VEZI PU'!Y$110=0,0,'VEZI PU'!Y$110)=0,"",IF('VEZI PU'!Y89=0,0,'VEZI PU'!Y89)+IF('VEZI PU'!Y$110=0,0,'VEZI PU'!Y$110))</f>
        <v/>
      </c>
      <c r="E83" s="425">
        <f>IF(IF('VEZI PU'!Z89=0,0,'VEZI PU'!Z89)+IF('VEZI PU'!Z$110=0,0,'VEZI PU'!Z$110)=0,"",IF('VEZI PU'!Z89=0,0,'VEZI PU'!Z89)+IF('VEZI PU'!Z$110=0,0,'VEZI PU'!Z$110))</f>
        <v/>
      </c>
      <c r="F83" s="425">
        <f>IF(IF('VEZI PU'!AA89=0,0,'VEZI PU'!AA89)+IF('VEZI PU'!AA$110=0,0,'VEZI PU'!AA$110)=0,"",IF('VEZI PU'!AA89=0,0,'VEZI PU'!AA89)+IF('VEZI PU'!AA$110=0,0,'VEZI PU'!AA$110))</f>
        <v/>
      </c>
      <c r="G83" s="425">
        <f>IF(IF('VEZI PU'!AB89=0,0,'VEZI PU'!AB89)+IF('VEZI PU'!AB$110=0,0,'VEZI PU'!AB$110)=0,"",IF('VEZI PU'!AB89=0,0,'VEZI PU'!AB89)+IF('VEZI PU'!AB$110=0,0,'VEZI PU'!AB$110))</f>
        <v/>
      </c>
      <c r="H83" s="425">
        <f>IF(IF('VEZI PU'!AC89=0,0,'VEZI PU'!AC89)+IF('VEZI PU'!AC$110=0,0,'VEZI PU'!AC$110)=0,"",IF('VEZI PU'!AC89=0,0,'VEZI PU'!AC89)+IF('VEZI PU'!AC$110=0,0,'VEZI PU'!AC$110))</f>
        <v/>
      </c>
      <c r="I83" s="425">
        <f>IF(IF('VEZI PU'!AD89=0,0,'VEZI PU'!AD89)+IF('VEZI PU'!AD$110=0,0,'VEZI PU'!AD$110)=0,"",IF('VEZI PU'!AD89=0,0,'VEZI PU'!AD89)+IF('VEZI PU'!AD$110=0,0,'VEZI PU'!AD$110))</f>
        <v/>
      </c>
      <c r="J83" s="425">
        <f>IF(IF('VEZI PU'!AE89=0,0,'VEZI PU'!AE89)+IF('VEZI PU'!AE$110=0,0,'VEZI PU'!AE$110)=0,"",IF('VEZI PU'!AE89=0,0,'VEZI PU'!AE89)+IF('VEZI PU'!AE$110=0,0,'VEZI PU'!AE$110))</f>
        <v/>
      </c>
      <c r="K83" s="425">
        <f>IF(IF('VEZI PU'!AF89=0,0,'VEZI PU'!AF89)+IF('VEZI PU'!AF$110=0,0,'VEZI PU'!AF$110)=0,"",IF('VEZI PU'!AF89=0,0,'VEZI PU'!AF89)+IF('VEZI PU'!AF$110=0,0,'VEZI PU'!AF$110))</f>
        <v/>
      </c>
      <c r="L83" s="425">
        <f>IF(IF('VEZI PU'!AG89=0,0,'VEZI PU'!AG89)+IF('VEZI PU'!AG$110=0,0,'VEZI PU'!AG$110)=0,"",IF('VEZI PU'!AG89=0,0,'VEZI PU'!AG89)+IF('VEZI PU'!AG$110=0,0,'VEZI PU'!AG$110))</f>
        <v/>
      </c>
      <c r="M83" s="425">
        <f>IF(IF('VEZI PU'!AH89=0,0,'VEZI PU'!AH89)+IF('VEZI PU'!AH$110=0,0,'VEZI PU'!AH$110)=0,"",IF('VEZI PU'!AH89=0,0,'VEZI PU'!AH89)+IF('VEZI PU'!AH$110=0,0,'VEZI PU'!AH$110))</f>
        <v/>
      </c>
      <c r="N83" s="143">
        <f>SUM(D83:M83)</f>
        <v/>
      </c>
      <c r="O83" s="143">
        <f>N83*C83</f>
        <v/>
      </c>
      <c r="P83" s="143">
        <f>N83*'VEZI PU'!R89</f>
        <v/>
      </c>
    </row>
    <row r="84" ht="22.5" customHeight="1">
      <c r="A84" s="148">
        <f>'VEZI PU'!D90</f>
        <v/>
      </c>
      <c r="B84" s="139">
        <f>'VEZI PU'!E90</f>
        <v/>
      </c>
      <c r="C84" s="149">
        <f>'VEZI PU'!W90</f>
        <v/>
      </c>
      <c r="D84" s="425">
        <f>IF(IF('VEZI PU'!Y90=0,0,'VEZI PU'!Y90)+IF('VEZI PU'!Y$110=0,0,'VEZI PU'!Y$110)=0,"",IF('VEZI PU'!Y90=0,0,'VEZI PU'!Y90)+IF('VEZI PU'!Y$110=0,0,'VEZI PU'!Y$110))</f>
        <v/>
      </c>
      <c r="E84" s="425">
        <f>IF(IF('VEZI PU'!Z90=0,0,'VEZI PU'!Z90)+IF('VEZI PU'!Z$110=0,0,'VEZI PU'!Z$110)=0,"",IF('VEZI PU'!Z90=0,0,'VEZI PU'!Z90)+IF('VEZI PU'!Z$110=0,0,'VEZI PU'!Z$110))</f>
        <v/>
      </c>
      <c r="F84" s="425">
        <f>IF(IF('VEZI PU'!AA90=0,0,'VEZI PU'!AA90)+IF('VEZI PU'!AA$110=0,0,'VEZI PU'!AA$110)=0,"",IF('VEZI PU'!AA90=0,0,'VEZI PU'!AA90)+IF('VEZI PU'!AA$110=0,0,'VEZI PU'!AA$110))</f>
        <v/>
      </c>
      <c r="G84" s="425">
        <f>IF(IF('VEZI PU'!AB90=0,0,'VEZI PU'!AB90)+IF('VEZI PU'!AB$110=0,0,'VEZI PU'!AB$110)=0,"",IF('VEZI PU'!AB90=0,0,'VEZI PU'!AB90)+IF('VEZI PU'!AB$110=0,0,'VEZI PU'!AB$110))</f>
        <v/>
      </c>
      <c r="H84" s="425">
        <f>IF(IF('VEZI PU'!AC90=0,0,'VEZI PU'!AC90)+IF('VEZI PU'!AC$110=0,0,'VEZI PU'!AC$110)=0,"",IF('VEZI PU'!AC90=0,0,'VEZI PU'!AC90)+IF('VEZI PU'!AC$110=0,0,'VEZI PU'!AC$110))</f>
        <v/>
      </c>
      <c r="I84" s="425">
        <f>IF(IF('VEZI PU'!AD90=0,0,'VEZI PU'!AD90)+IF('VEZI PU'!AD$110=0,0,'VEZI PU'!AD$110)=0,"",IF('VEZI PU'!AD90=0,0,'VEZI PU'!AD90)+IF('VEZI PU'!AD$110=0,0,'VEZI PU'!AD$110))</f>
        <v/>
      </c>
      <c r="J84" s="425">
        <f>IF(IF('VEZI PU'!AE90=0,0,'VEZI PU'!AE90)+IF('VEZI PU'!AE$110=0,0,'VEZI PU'!AE$110)=0,"",IF('VEZI PU'!AE90=0,0,'VEZI PU'!AE90)+IF('VEZI PU'!AE$110=0,0,'VEZI PU'!AE$110))</f>
        <v/>
      </c>
      <c r="K84" s="425">
        <f>IF(IF('VEZI PU'!AF90=0,0,'VEZI PU'!AF90)+IF('VEZI PU'!AF$110=0,0,'VEZI PU'!AF$110)=0,"",IF('VEZI PU'!AF90=0,0,'VEZI PU'!AF90)+IF('VEZI PU'!AF$110=0,0,'VEZI PU'!AF$110))</f>
        <v/>
      </c>
      <c r="L84" s="425">
        <f>IF(IF('VEZI PU'!AG90=0,0,'VEZI PU'!AG90)+IF('VEZI PU'!AG$110=0,0,'VEZI PU'!AG$110)=0,"",IF('VEZI PU'!AG90=0,0,'VEZI PU'!AG90)+IF('VEZI PU'!AG$110=0,0,'VEZI PU'!AG$110))</f>
        <v/>
      </c>
      <c r="M84" s="425">
        <f>IF(IF('VEZI PU'!AH90=0,0,'VEZI PU'!AH90)+IF('VEZI PU'!AH$110=0,0,'VEZI PU'!AH$110)=0,"",IF('VEZI PU'!AH90=0,0,'VEZI PU'!AH90)+IF('VEZI PU'!AH$110=0,0,'VEZI PU'!AH$110))</f>
        <v/>
      </c>
      <c r="N84" s="143">
        <f>SUM(D84:M84)</f>
        <v/>
      </c>
      <c r="O84" s="143">
        <f>N84*C84</f>
        <v/>
      </c>
      <c r="P84" s="143">
        <f>N84*'VEZI PU'!R90</f>
        <v/>
      </c>
    </row>
    <row r="85" ht="22.5" customHeight="1">
      <c r="A85" s="148">
        <f>'VEZI PU'!D91</f>
        <v/>
      </c>
      <c r="B85" s="139">
        <f>'VEZI PU'!E91</f>
        <v/>
      </c>
      <c r="C85" s="149">
        <f>'VEZI PU'!W91</f>
        <v/>
      </c>
      <c r="D85" s="425">
        <f>IF(IF('VEZI PU'!Y91=0,0,'VEZI PU'!Y91)+IF('VEZI PU'!Y$110=0,0,'VEZI PU'!Y$110)=0,"",IF('VEZI PU'!Y91=0,0,'VEZI PU'!Y91)+IF('VEZI PU'!Y$110=0,0,'VEZI PU'!Y$110))</f>
        <v/>
      </c>
      <c r="E85" s="425">
        <f>IF(IF('VEZI PU'!Z91=0,0,'VEZI PU'!Z91)+IF('VEZI PU'!Z$110=0,0,'VEZI PU'!Z$110)=0,"",IF('VEZI PU'!Z91=0,0,'VEZI PU'!Z91)+IF('VEZI PU'!Z$110=0,0,'VEZI PU'!Z$110))</f>
        <v/>
      </c>
      <c r="F85" s="425">
        <f>IF(IF('VEZI PU'!AA91=0,0,'VEZI PU'!AA91)+IF('VEZI PU'!AA$110=0,0,'VEZI PU'!AA$110)=0,"",IF('VEZI PU'!AA91=0,0,'VEZI PU'!AA91)+IF('VEZI PU'!AA$110=0,0,'VEZI PU'!AA$110))</f>
        <v/>
      </c>
      <c r="G85" s="425">
        <f>IF(IF('VEZI PU'!AB91=0,0,'VEZI PU'!AB91)+IF('VEZI PU'!AB$110=0,0,'VEZI PU'!AB$110)=0,"",IF('VEZI PU'!AB91=0,0,'VEZI PU'!AB91)+IF('VEZI PU'!AB$110=0,0,'VEZI PU'!AB$110))</f>
        <v/>
      </c>
      <c r="H85" s="425">
        <f>IF(IF('VEZI PU'!AC91=0,0,'VEZI PU'!AC91)+IF('VEZI PU'!AC$110=0,0,'VEZI PU'!AC$110)=0,"",IF('VEZI PU'!AC91=0,0,'VEZI PU'!AC91)+IF('VEZI PU'!AC$110=0,0,'VEZI PU'!AC$110))</f>
        <v/>
      </c>
      <c r="I85" s="425">
        <f>IF(IF('VEZI PU'!AD91=0,0,'VEZI PU'!AD91)+IF('VEZI PU'!AD$110=0,0,'VEZI PU'!AD$110)=0,"",IF('VEZI PU'!AD91=0,0,'VEZI PU'!AD91)+IF('VEZI PU'!AD$110=0,0,'VEZI PU'!AD$110))</f>
        <v/>
      </c>
      <c r="J85" s="425">
        <f>IF(IF('VEZI PU'!AE91=0,0,'VEZI PU'!AE91)+IF('VEZI PU'!AE$110=0,0,'VEZI PU'!AE$110)=0,"",IF('VEZI PU'!AE91=0,0,'VEZI PU'!AE91)+IF('VEZI PU'!AE$110=0,0,'VEZI PU'!AE$110))</f>
        <v/>
      </c>
      <c r="K85" s="425">
        <f>IF(IF('VEZI PU'!AF91=0,0,'VEZI PU'!AF91)+IF('VEZI PU'!AF$110=0,0,'VEZI PU'!AF$110)=0,"",IF('VEZI PU'!AF91=0,0,'VEZI PU'!AF91)+IF('VEZI PU'!AF$110=0,0,'VEZI PU'!AF$110))</f>
        <v/>
      </c>
      <c r="L85" s="425">
        <f>IF(IF('VEZI PU'!AG91=0,0,'VEZI PU'!AG91)+IF('VEZI PU'!AG$110=0,0,'VEZI PU'!AG$110)=0,"",IF('VEZI PU'!AG91=0,0,'VEZI PU'!AG91)+IF('VEZI PU'!AG$110=0,0,'VEZI PU'!AG$110))</f>
        <v/>
      </c>
      <c r="M85" s="425">
        <f>IF(IF('VEZI PU'!AH91=0,0,'VEZI PU'!AH91)+IF('VEZI PU'!AH$110=0,0,'VEZI PU'!AH$110)=0,"",IF('VEZI PU'!AH91=0,0,'VEZI PU'!AH91)+IF('VEZI PU'!AH$110=0,0,'VEZI PU'!AH$110))</f>
        <v/>
      </c>
      <c r="N85" s="143">
        <f>SUM(D85:M85)</f>
        <v/>
      </c>
      <c r="O85" s="143">
        <f>N85*C85</f>
        <v/>
      </c>
      <c r="P85" s="143">
        <f>N85*'VEZI PU'!R91</f>
        <v/>
      </c>
    </row>
    <row r="86" ht="22.5" customHeight="1">
      <c r="A86" s="148">
        <f>'VEZI PU'!D92</f>
        <v/>
      </c>
      <c r="B86" s="139">
        <f>'VEZI PU'!E92</f>
        <v/>
      </c>
      <c r="C86" s="149">
        <f>'VEZI PU'!W92</f>
        <v/>
      </c>
      <c r="D86" s="425">
        <f>IF(IF('VEZI PU'!Y92=0,0,'VEZI PU'!Y92)+IF('VEZI PU'!Y$110=0,0,'VEZI PU'!Y$110)=0,"",IF('VEZI PU'!Y92=0,0,'VEZI PU'!Y92)+IF('VEZI PU'!Y$110=0,0,'VEZI PU'!Y$110))</f>
        <v/>
      </c>
      <c r="E86" s="425">
        <f>IF(IF('VEZI PU'!Z92=0,0,'VEZI PU'!Z92)+IF('VEZI PU'!Z$110=0,0,'VEZI PU'!Z$110)=0,"",IF('VEZI PU'!Z92=0,0,'VEZI PU'!Z92)+IF('VEZI PU'!Z$110=0,0,'VEZI PU'!Z$110))</f>
        <v/>
      </c>
      <c r="F86" s="425">
        <f>IF(IF('VEZI PU'!AA92=0,0,'VEZI PU'!AA92)+IF('VEZI PU'!AA$110=0,0,'VEZI PU'!AA$110)=0,"",IF('VEZI PU'!AA92=0,0,'VEZI PU'!AA92)+IF('VEZI PU'!AA$110=0,0,'VEZI PU'!AA$110))</f>
        <v/>
      </c>
      <c r="G86" s="425">
        <f>IF(IF('VEZI PU'!AB92=0,0,'VEZI PU'!AB92)+IF('VEZI PU'!AB$110=0,0,'VEZI PU'!AB$110)=0,"",IF('VEZI PU'!AB92=0,0,'VEZI PU'!AB92)+IF('VEZI PU'!AB$110=0,0,'VEZI PU'!AB$110))</f>
        <v/>
      </c>
      <c r="H86" s="425">
        <f>IF(IF('VEZI PU'!AC92=0,0,'VEZI PU'!AC92)+IF('VEZI PU'!AC$110=0,0,'VEZI PU'!AC$110)=0,"",IF('VEZI PU'!AC92=0,0,'VEZI PU'!AC92)+IF('VEZI PU'!AC$110=0,0,'VEZI PU'!AC$110))</f>
        <v/>
      </c>
      <c r="I86" s="425">
        <f>IF(IF('VEZI PU'!AD92=0,0,'VEZI PU'!AD92)+IF('VEZI PU'!AD$110=0,0,'VEZI PU'!AD$110)=0,"",IF('VEZI PU'!AD92=0,0,'VEZI PU'!AD92)+IF('VEZI PU'!AD$110=0,0,'VEZI PU'!AD$110))</f>
        <v/>
      </c>
      <c r="J86" s="425">
        <f>IF(IF('VEZI PU'!AE92=0,0,'VEZI PU'!AE92)+IF('VEZI PU'!AE$110=0,0,'VEZI PU'!AE$110)=0,"",IF('VEZI PU'!AE92=0,0,'VEZI PU'!AE92)+IF('VEZI PU'!AE$110=0,0,'VEZI PU'!AE$110))</f>
        <v/>
      </c>
      <c r="K86" s="425">
        <f>IF(IF('VEZI PU'!AF92=0,0,'VEZI PU'!AF92)+IF('VEZI PU'!AF$110=0,0,'VEZI PU'!AF$110)=0,"",IF('VEZI PU'!AF92=0,0,'VEZI PU'!AF92)+IF('VEZI PU'!AF$110=0,0,'VEZI PU'!AF$110))</f>
        <v/>
      </c>
      <c r="L86" s="425">
        <f>IF(IF('VEZI PU'!AG92=0,0,'VEZI PU'!AG92)+IF('VEZI PU'!AG$110=0,0,'VEZI PU'!AG$110)=0,"",IF('VEZI PU'!AG92=0,0,'VEZI PU'!AG92)+IF('VEZI PU'!AG$110=0,0,'VEZI PU'!AG$110))</f>
        <v/>
      </c>
      <c r="M86" s="425">
        <f>IF(IF('VEZI PU'!AH92=0,0,'VEZI PU'!AH92)+IF('VEZI PU'!AH$110=0,0,'VEZI PU'!AH$110)=0,"",IF('VEZI PU'!AH92=0,0,'VEZI PU'!AH92)+IF('VEZI PU'!AH$110=0,0,'VEZI PU'!AH$110))</f>
        <v/>
      </c>
      <c r="N86" s="143">
        <f>SUM(D86:M86)</f>
        <v/>
      </c>
      <c r="O86" s="143">
        <f>N86*C86</f>
        <v/>
      </c>
      <c r="P86" s="143">
        <f>N86*'VEZI PU'!R92</f>
        <v/>
      </c>
    </row>
    <row r="87" ht="22.5" customHeight="1">
      <c r="A87" s="148">
        <f>'VEZI PU'!D93</f>
        <v/>
      </c>
      <c r="B87" s="139">
        <f>'VEZI PU'!E93</f>
        <v/>
      </c>
      <c r="C87" s="149">
        <f>'VEZI PU'!W93</f>
        <v/>
      </c>
      <c r="D87" s="425">
        <f>IF(IF('VEZI PU'!Y93=0,0,'VEZI PU'!Y93)+IF('VEZI PU'!Y$110=0,0,'VEZI PU'!Y$110)=0,"",IF('VEZI PU'!Y93=0,0,'VEZI PU'!Y93)+IF('VEZI PU'!Y$110=0,0,'VEZI PU'!Y$110))</f>
        <v/>
      </c>
      <c r="E87" s="425">
        <f>IF(IF('VEZI PU'!Z93=0,0,'VEZI PU'!Z93)+IF('VEZI PU'!Z$110=0,0,'VEZI PU'!Z$110)=0,"",IF('VEZI PU'!Z93=0,0,'VEZI PU'!Z93)+IF('VEZI PU'!Z$110=0,0,'VEZI PU'!Z$110))</f>
        <v/>
      </c>
      <c r="F87" s="425">
        <f>IF(IF('VEZI PU'!AA93=0,0,'VEZI PU'!AA93)+IF('VEZI PU'!AA$110=0,0,'VEZI PU'!AA$110)=0,"",IF('VEZI PU'!AA93=0,0,'VEZI PU'!AA93)+IF('VEZI PU'!AA$110=0,0,'VEZI PU'!AA$110))</f>
        <v/>
      </c>
      <c r="G87" s="425">
        <f>IF(IF('VEZI PU'!AB93=0,0,'VEZI PU'!AB93)+IF('VEZI PU'!AB$110=0,0,'VEZI PU'!AB$110)=0,"",IF('VEZI PU'!AB93=0,0,'VEZI PU'!AB93)+IF('VEZI PU'!AB$110=0,0,'VEZI PU'!AB$110))</f>
        <v/>
      </c>
      <c r="H87" s="425">
        <f>IF(IF('VEZI PU'!AC93=0,0,'VEZI PU'!AC93)+IF('VEZI PU'!AC$110=0,0,'VEZI PU'!AC$110)=0,"",IF('VEZI PU'!AC93=0,0,'VEZI PU'!AC93)+IF('VEZI PU'!AC$110=0,0,'VEZI PU'!AC$110))</f>
        <v/>
      </c>
      <c r="I87" s="425">
        <f>IF(IF('VEZI PU'!AD93=0,0,'VEZI PU'!AD93)+IF('VEZI PU'!AD$110=0,0,'VEZI PU'!AD$110)=0,"",IF('VEZI PU'!AD93=0,0,'VEZI PU'!AD93)+IF('VEZI PU'!AD$110=0,0,'VEZI PU'!AD$110))</f>
        <v/>
      </c>
      <c r="J87" s="425">
        <f>IF(IF('VEZI PU'!AE93=0,0,'VEZI PU'!AE93)+IF('VEZI PU'!AE$110=0,0,'VEZI PU'!AE$110)=0,"",IF('VEZI PU'!AE93=0,0,'VEZI PU'!AE93)+IF('VEZI PU'!AE$110=0,0,'VEZI PU'!AE$110))</f>
        <v/>
      </c>
      <c r="K87" s="425">
        <f>IF(IF('VEZI PU'!AF93=0,0,'VEZI PU'!AF93)+IF('VEZI PU'!AF$110=0,0,'VEZI PU'!AF$110)=0,"",IF('VEZI PU'!AF93=0,0,'VEZI PU'!AF93)+IF('VEZI PU'!AF$110=0,0,'VEZI PU'!AF$110))</f>
        <v/>
      </c>
      <c r="L87" s="425">
        <f>IF(IF('VEZI PU'!AG93=0,0,'VEZI PU'!AG93)+IF('VEZI PU'!AG$110=0,0,'VEZI PU'!AG$110)=0,"",IF('VEZI PU'!AG93=0,0,'VEZI PU'!AG93)+IF('VEZI PU'!AG$110=0,0,'VEZI PU'!AG$110))</f>
        <v/>
      </c>
      <c r="M87" s="425">
        <f>IF(IF('VEZI PU'!AH93=0,0,'VEZI PU'!AH93)+IF('VEZI PU'!AH$110=0,0,'VEZI PU'!AH$110)=0,"",IF('VEZI PU'!AH93=0,0,'VEZI PU'!AH93)+IF('VEZI PU'!AH$110=0,0,'VEZI PU'!AH$110))</f>
        <v/>
      </c>
      <c r="N87" s="143">
        <f>SUM(D87:M87)</f>
        <v/>
      </c>
      <c r="O87" s="143">
        <f>N87*C87</f>
        <v/>
      </c>
      <c r="P87" s="143">
        <f>N87*'VEZI PU'!R93</f>
        <v/>
      </c>
    </row>
    <row r="88" ht="22.5" customHeight="1">
      <c r="A88" s="148">
        <f>'VEZI PU'!D94</f>
        <v/>
      </c>
      <c r="B88" s="139">
        <f>'VEZI PU'!E94</f>
        <v/>
      </c>
      <c r="C88" s="149">
        <f>'VEZI PU'!W94</f>
        <v/>
      </c>
      <c r="D88" s="425">
        <f>IF(IF('VEZI PU'!Y94=0,0,'VEZI PU'!Y94)+IF('VEZI PU'!Y$110=0,0,'VEZI PU'!Y$110)=0,"",IF('VEZI PU'!Y94=0,0,'VEZI PU'!Y94)+IF('VEZI PU'!Y$110=0,0,'VEZI PU'!Y$110))</f>
        <v/>
      </c>
      <c r="E88" s="425">
        <f>IF(IF('VEZI PU'!Z94=0,0,'VEZI PU'!Z94)+IF('VEZI PU'!Z$110=0,0,'VEZI PU'!Z$110)=0,"",IF('VEZI PU'!Z94=0,0,'VEZI PU'!Z94)+IF('VEZI PU'!Z$110=0,0,'VEZI PU'!Z$110))</f>
        <v/>
      </c>
      <c r="F88" s="425">
        <f>IF(IF('VEZI PU'!AA94=0,0,'VEZI PU'!AA94)+IF('VEZI PU'!AA$110=0,0,'VEZI PU'!AA$110)=0,"",IF('VEZI PU'!AA94=0,0,'VEZI PU'!AA94)+IF('VEZI PU'!AA$110=0,0,'VEZI PU'!AA$110))</f>
        <v/>
      </c>
      <c r="G88" s="425">
        <f>IF(IF('VEZI PU'!AB94=0,0,'VEZI PU'!AB94)+IF('VEZI PU'!AB$110=0,0,'VEZI PU'!AB$110)=0,"",IF('VEZI PU'!AB94=0,0,'VEZI PU'!AB94)+IF('VEZI PU'!AB$110=0,0,'VEZI PU'!AB$110))</f>
        <v/>
      </c>
      <c r="H88" s="425">
        <f>IF(IF('VEZI PU'!AC94=0,0,'VEZI PU'!AC94)+IF('VEZI PU'!AC$110=0,0,'VEZI PU'!AC$110)=0,"",IF('VEZI PU'!AC94=0,0,'VEZI PU'!AC94)+IF('VEZI PU'!AC$110=0,0,'VEZI PU'!AC$110))</f>
        <v/>
      </c>
      <c r="I88" s="425">
        <f>IF(IF('VEZI PU'!AD94=0,0,'VEZI PU'!AD94)+IF('VEZI PU'!AD$110=0,0,'VEZI PU'!AD$110)=0,"",IF('VEZI PU'!AD94=0,0,'VEZI PU'!AD94)+IF('VEZI PU'!AD$110=0,0,'VEZI PU'!AD$110))</f>
        <v/>
      </c>
      <c r="J88" s="425">
        <f>IF(IF('VEZI PU'!AE94=0,0,'VEZI PU'!AE94)+IF('VEZI PU'!AE$110=0,0,'VEZI PU'!AE$110)=0,"",IF('VEZI PU'!AE94=0,0,'VEZI PU'!AE94)+IF('VEZI PU'!AE$110=0,0,'VEZI PU'!AE$110))</f>
        <v/>
      </c>
      <c r="K88" s="425">
        <f>IF(IF('VEZI PU'!AF94=0,0,'VEZI PU'!AF94)+IF('VEZI PU'!AF$110=0,0,'VEZI PU'!AF$110)=0,"",IF('VEZI PU'!AF94=0,0,'VEZI PU'!AF94)+IF('VEZI PU'!AF$110=0,0,'VEZI PU'!AF$110))</f>
        <v/>
      </c>
      <c r="L88" s="425">
        <f>IF(IF('VEZI PU'!AG94=0,0,'VEZI PU'!AG94)+IF('VEZI PU'!AG$110=0,0,'VEZI PU'!AG$110)=0,"",IF('VEZI PU'!AG94=0,0,'VEZI PU'!AG94)+IF('VEZI PU'!AG$110=0,0,'VEZI PU'!AG$110))</f>
        <v/>
      </c>
      <c r="M88" s="425">
        <f>IF(IF('VEZI PU'!AH94=0,0,'VEZI PU'!AH94)+IF('VEZI PU'!AH$110=0,0,'VEZI PU'!AH$110)=0,"",IF('VEZI PU'!AH94=0,0,'VEZI PU'!AH94)+IF('VEZI PU'!AH$110=0,0,'VEZI PU'!AH$110))</f>
        <v/>
      </c>
      <c r="N88" s="143">
        <f>SUM(D88:M88)</f>
        <v/>
      </c>
      <c r="O88" s="143">
        <f>N88*C88</f>
        <v/>
      </c>
      <c r="P88" s="143">
        <f>N88*'VEZI PU'!R94</f>
        <v/>
      </c>
    </row>
    <row r="89" ht="22.5" customHeight="1">
      <c r="A89" s="148">
        <f>'VEZI PU'!D95</f>
        <v/>
      </c>
      <c r="B89" s="139">
        <f>'VEZI PU'!E95</f>
        <v/>
      </c>
      <c r="C89" s="149">
        <f>'VEZI PU'!W95</f>
        <v/>
      </c>
      <c r="D89" s="425">
        <f>IF(IF('VEZI PU'!Y95=0,0,'VEZI PU'!Y95)+IF('VEZI PU'!Y$110=0,0,'VEZI PU'!Y$110)=0,"",IF('VEZI PU'!Y95=0,0,'VEZI PU'!Y95)+IF('VEZI PU'!Y$110=0,0,'VEZI PU'!Y$110))</f>
        <v/>
      </c>
      <c r="E89" s="425">
        <f>IF(IF('VEZI PU'!Z95=0,0,'VEZI PU'!Z95)+IF('VEZI PU'!Z$110=0,0,'VEZI PU'!Z$110)=0,"",IF('VEZI PU'!Z95=0,0,'VEZI PU'!Z95)+IF('VEZI PU'!Z$110=0,0,'VEZI PU'!Z$110))</f>
        <v/>
      </c>
      <c r="F89" s="425">
        <f>IF(IF('VEZI PU'!AA95=0,0,'VEZI PU'!AA95)+IF('VEZI PU'!AA$110=0,0,'VEZI PU'!AA$110)=0,"",IF('VEZI PU'!AA95=0,0,'VEZI PU'!AA95)+IF('VEZI PU'!AA$110=0,0,'VEZI PU'!AA$110))</f>
        <v/>
      </c>
      <c r="G89" s="425">
        <f>IF(IF('VEZI PU'!AB95=0,0,'VEZI PU'!AB95)+IF('VEZI PU'!AB$110=0,0,'VEZI PU'!AB$110)=0,"",IF('VEZI PU'!AB95=0,0,'VEZI PU'!AB95)+IF('VEZI PU'!AB$110=0,0,'VEZI PU'!AB$110))</f>
        <v/>
      </c>
      <c r="H89" s="425">
        <f>IF(IF('VEZI PU'!AC95=0,0,'VEZI PU'!AC95)+IF('VEZI PU'!AC$110=0,0,'VEZI PU'!AC$110)=0,"",IF('VEZI PU'!AC95=0,0,'VEZI PU'!AC95)+IF('VEZI PU'!AC$110=0,0,'VEZI PU'!AC$110))</f>
        <v/>
      </c>
      <c r="I89" s="425">
        <f>IF(IF('VEZI PU'!AD95=0,0,'VEZI PU'!AD95)+IF('VEZI PU'!AD$110=0,0,'VEZI PU'!AD$110)=0,"",IF('VEZI PU'!AD95=0,0,'VEZI PU'!AD95)+IF('VEZI PU'!AD$110=0,0,'VEZI PU'!AD$110))</f>
        <v/>
      </c>
      <c r="J89" s="425">
        <f>IF(IF('VEZI PU'!AE95=0,0,'VEZI PU'!AE95)+IF('VEZI PU'!AE$110=0,0,'VEZI PU'!AE$110)=0,"",IF('VEZI PU'!AE95=0,0,'VEZI PU'!AE95)+IF('VEZI PU'!AE$110=0,0,'VEZI PU'!AE$110))</f>
        <v/>
      </c>
      <c r="K89" s="425">
        <f>IF(IF('VEZI PU'!AF95=0,0,'VEZI PU'!AF95)+IF('VEZI PU'!AF$110=0,0,'VEZI PU'!AF$110)=0,"",IF('VEZI PU'!AF95=0,0,'VEZI PU'!AF95)+IF('VEZI PU'!AF$110=0,0,'VEZI PU'!AF$110))</f>
        <v/>
      </c>
      <c r="L89" s="425">
        <f>IF(IF('VEZI PU'!AG95=0,0,'VEZI PU'!AG95)+IF('VEZI PU'!AG$110=0,0,'VEZI PU'!AG$110)=0,"",IF('VEZI PU'!AG95=0,0,'VEZI PU'!AG95)+IF('VEZI PU'!AG$110=0,0,'VEZI PU'!AG$110))</f>
        <v/>
      </c>
      <c r="M89" s="425">
        <f>IF(IF('VEZI PU'!AH95=0,0,'VEZI PU'!AH95)+IF('VEZI PU'!AH$110=0,0,'VEZI PU'!AH$110)=0,"",IF('VEZI PU'!AH95=0,0,'VEZI PU'!AH95)+IF('VEZI PU'!AH$110=0,0,'VEZI PU'!AH$110))</f>
        <v/>
      </c>
      <c r="N89" s="143">
        <f>SUM(D89:M89)</f>
        <v/>
      </c>
      <c r="O89" s="143">
        <f>N89*C89</f>
        <v/>
      </c>
      <c r="P89" s="143">
        <f>N89*'VEZI PU'!R95</f>
        <v/>
      </c>
    </row>
    <row r="90" ht="22.5" customHeight="1">
      <c r="A90" s="148">
        <f>'VEZI PU'!D96</f>
        <v/>
      </c>
      <c r="B90" s="139">
        <f>'VEZI PU'!E96</f>
        <v/>
      </c>
      <c r="C90" s="149">
        <f>'VEZI PU'!W96</f>
        <v/>
      </c>
      <c r="D90" s="425">
        <f>IF(IF('VEZI PU'!Y96=0,0,'VEZI PU'!Y96)+IF('VEZI PU'!Y$110=0,0,'VEZI PU'!Y$110)=0,"",IF('VEZI PU'!Y96=0,0,'VEZI PU'!Y96)+IF('VEZI PU'!Y$110=0,0,'VEZI PU'!Y$110))</f>
        <v/>
      </c>
      <c r="E90" s="425">
        <f>IF(IF('VEZI PU'!Z96=0,0,'VEZI PU'!Z96)+IF('VEZI PU'!Z$110=0,0,'VEZI PU'!Z$110)=0,"",IF('VEZI PU'!Z96=0,0,'VEZI PU'!Z96)+IF('VEZI PU'!Z$110=0,0,'VEZI PU'!Z$110))</f>
        <v/>
      </c>
      <c r="F90" s="425">
        <f>IF(IF('VEZI PU'!AA96=0,0,'VEZI PU'!AA96)+IF('VEZI PU'!AA$110=0,0,'VEZI PU'!AA$110)=0,"",IF('VEZI PU'!AA96=0,0,'VEZI PU'!AA96)+IF('VEZI PU'!AA$110=0,0,'VEZI PU'!AA$110))</f>
        <v/>
      </c>
      <c r="G90" s="425">
        <f>IF(IF('VEZI PU'!AB96=0,0,'VEZI PU'!AB96)+IF('VEZI PU'!AB$110=0,0,'VEZI PU'!AB$110)=0,"",IF('VEZI PU'!AB96=0,0,'VEZI PU'!AB96)+IF('VEZI PU'!AB$110=0,0,'VEZI PU'!AB$110))</f>
        <v/>
      </c>
      <c r="H90" s="425">
        <f>IF(IF('VEZI PU'!AC96=0,0,'VEZI PU'!AC96)+IF('VEZI PU'!AC$110=0,0,'VEZI PU'!AC$110)=0,"",IF('VEZI PU'!AC96=0,0,'VEZI PU'!AC96)+IF('VEZI PU'!AC$110=0,0,'VEZI PU'!AC$110))</f>
        <v/>
      </c>
      <c r="I90" s="425">
        <f>IF(IF('VEZI PU'!AD96=0,0,'VEZI PU'!AD96)+IF('VEZI PU'!AD$110=0,0,'VEZI PU'!AD$110)=0,"",IF('VEZI PU'!AD96=0,0,'VEZI PU'!AD96)+IF('VEZI PU'!AD$110=0,0,'VEZI PU'!AD$110))</f>
        <v/>
      </c>
      <c r="J90" s="425">
        <f>IF(IF('VEZI PU'!AE96=0,0,'VEZI PU'!AE96)+IF('VEZI PU'!AE$110=0,0,'VEZI PU'!AE$110)=0,"",IF('VEZI PU'!AE96=0,0,'VEZI PU'!AE96)+IF('VEZI PU'!AE$110=0,0,'VEZI PU'!AE$110))</f>
        <v/>
      </c>
      <c r="K90" s="425">
        <f>IF(IF('VEZI PU'!AF96=0,0,'VEZI PU'!AF96)+IF('VEZI PU'!AF$110=0,0,'VEZI PU'!AF$110)=0,"",IF('VEZI PU'!AF96=0,0,'VEZI PU'!AF96)+IF('VEZI PU'!AF$110=0,0,'VEZI PU'!AF$110))</f>
        <v/>
      </c>
      <c r="L90" s="425">
        <f>IF(IF('VEZI PU'!AG96=0,0,'VEZI PU'!AG96)+IF('VEZI PU'!AG$110=0,0,'VEZI PU'!AG$110)=0,"",IF('VEZI PU'!AG96=0,0,'VEZI PU'!AG96)+IF('VEZI PU'!AG$110=0,0,'VEZI PU'!AG$110))</f>
        <v/>
      </c>
      <c r="M90" s="425">
        <f>IF(IF('VEZI PU'!AH96=0,0,'VEZI PU'!AH96)+IF('VEZI PU'!AH$110=0,0,'VEZI PU'!AH$110)=0,"",IF('VEZI PU'!AH96=0,0,'VEZI PU'!AH96)+IF('VEZI PU'!AH$110=0,0,'VEZI PU'!AH$110))</f>
        <v/>
      </c>
      <c r="N90" s="143">
        <f>SUM(D90:M90)</f>
        <v/>
      </c>
      <c r="O90" s="143">
        <f>N90*C90</f>
        <v/>
      </c>
      <c r="P90" s="143">
        <f>N90*'VEZI PU'!R96</f>
        <v/>
      </c>
    </row>
    <row r="91" ht="22.5" customHeight="1">
      <c r="A91" s="148">
        <f>'VEZI PU'!D97</f>
        <v/>
      </c>
      <c r="B91" s="139">
        <f>'VEZI PU'!E97</f>
        <v/>
      </c>
      <c r="C91" s="149">
        <f>'VEZI PU'!W97</f>
        <v/>
      </c>
      <c r="D91" s="425">
        <f>IF(IF('VEZI PU'!Y97=0,0,'VEZI PU'!Y97)+IF('VEZI PU'!Y$110=0,0,'VEZI PU'!Y$110)=0,"",IF('VEZI PU'!Y97=0,0,'VEZI PU'!Y97)+IF('VEZI PU'!Y$110=0,0,'VEZI PU'!Y$110))</f>
        <v/>
      </c>
      <c r="E91" s="425">
        <f>IF(IF('VEZI PU'!Z97=0,0,'VEZI PU'!Z97)+IF('VEZI PU'!Z$110=0,0,'VEZI PU'!Z$110)=0,"",IF('VEZI PU'!Z97=0,0,'VEZI PU'!Z97)+IF('VEZI PU'!Z$110=0,0,'VEZI PU'!Z$110))</f>
        <v/>
      </c>
      <c r="F91" s="425">
        <f>IF(IF('VEZI PU'!AA97=0,0,'VEZI PU'!AA97)+IF('VEZI PU'!AA$110=0,0,'VEZI PU'!AA$110)=0,"",IF('VEZI PU'!AA97=0,0,'VEZI PU'!AA97)+IF('VEZI PU'!AA$110=0,0,'VEZI PU'!AA$110))</f>
        <v/>
      </c>
      <c r="G91" s="425">
        <f>IF(IF('VEZI PU'!AB97=0,0,'VEZI PU'!AB97)+IF('VEZI PU'!AB$110=0,0,'VEZI PU'!AB$110)=0,"",IF('VEZI PU'!AB97=0,0,'VEZI PU'!AB97)+IF('VEZI PU'!AB$110=0,0,'VEZI PU'!AB$110))</f>
        <v/>
      </c>
      <c r="H91" s="425">
        <f>IF(IF('VEZI PU'!AC97=0,0,'VEZI PU'!AC97)+IF('VEZI PU'!AC$110=0,0,'VEZI PU'!AC$110)=0,"",IF('VEZI PU'!AC97=0,0,'VEZI PU'!AC97)+IF('VEZI PU'!AC$110=0,0,'VEZI PU'!AC$110))</f>
        <v/>
      </c>
      <c r="I91" s="425">
        <f>IF(IF('VEZI PU'!AD97=0,0,'VEZI PU'!AD97)+IF('VEZI PU'!AD$110=0,0,'VEZI PU'!AD$110)=0,"",IF('VEZI PU'!AD97=0,0,'VEZI PU'!AD97)+IF('VEZI PU'!AD$110=0,0,'VEZI PU'!AD$110))</f>
        <v/>
      </c>
      <c r="J91" s="425">
        <f>IF(IF('VEZI PU'!AE97=0,0,'VEZI PU'!AE97)+IF('VEZI PU'!AE$110=0,0,'VEZI PU'!AE$110)=0,"",IF('VEZI PU'!AE97=0,0,'VEZI PU'!AE97)+IF('VEZI PU'!AE$110=0,0,'VEZI PU'!AE$110))</f>
        <v/>
      </c>
      <c r="K91" s="425">
        <f>IF(IF('VEZI PU'!AF97=0,0,'VEZI PU'!AF97)+IF('VEZI PU'!AF$110=0,0,'VEZI PU'!AF$110)=0,"",IF('VEZI PU'!AF97=0,0,'VEZI PU'!AF97)+IF('VEZI PU'!AF$110=0,0,'VEZI PU'!AF$110))</f>
        <v/>
      </c>
      <c r="L91" s="425">
        <f>IF(IF('VEZI PU'!AG97=0,0,'VEZI PU'!AG97)+IF('VEZI PU'!AG$110=0,0,'VEZI PU'!AG$110)=0,"",IF('VEZI PU'!AG97=0,0,'VEZI PU'!AG97)+IF('VEZI PU'!AG$110=0,0,'VEZI PU'!AG$110))</f>
        <v/>
      </c>
      <c r="M91" s="425">
        <f>IF(IF('VEZI PU'!AH97=0,0,'VEZI PU'!AH97)+IF('VEZI PU'!AH$110=0,0,'VEZI PU'!AH$110)=0,"",IF('VEZI PU'!AH97=0,0,'VEZI PU'!AH97)+IF('VEZI PU'!AH$110=0,0,'VEZI PU'!AH$110))</f>
        <v/>
      </c>
      <c r="N91" s="143">
        <f>SUM(D91:M91)</f>
        <v/>
      </c>
      <c r="O91" s="143">
        <f>N91*C91</f>
        <v/>
      </c>
      <c r="P91" s="143">
        <f>N91*'VEZI PU'!R97</f>
        <v/>
      </c>
    </row>
    <row r="92" ht="22.5" customHeight="1">
      <c r="A92" s="148">
        <f>'VEZI PU'!D98</f>
        <v/>
      </c>
      <c r="B92" s="139">
        <f>'VEZI PU'!E98</f>
        <v/>
      </c>
      <c r="C92" s="149">
        <f>'VEZI PU'!W98</f>
        <v/>
      </c>
      <c r="D92" s="425">
        <f>IF(IF('VEZI PU'!Y98=0,0,'VEZI PU'!Y98)+IF('VEZI PU'!Y$110=0,0,'VEZI PU'!Y$110)=0,"",IF('VEZI PU'!Y98=0,0,'VEZI PU'!Y98)+IF('VEZI PU'!Y$110=0,0,'VEZI PU'!Y$110))</f>
        <v/>
      </c>
      <c r="E92" s="425">
        <f>IF(IF('VEZI PU'!Z98=0,0,'VEZI PU'!Z98)+IF('VEZI PU'!Z$110=0,0,'VEZI PU'!Z$110)=0,"",IF('VEZI PU'!Z98=0,0,'VEZI PU'!Z98)+IF('VEZI PU'!Z$110=0,0,'VEZI PU'!Z$110))</f>
        <v/>
      </c>
      <c r="F92" s="425">
        <f>IF(IF('VEZI PU'!AA98=0,0,'VEZI PU'!AA98)+IF('VEZI PU'!AA$110=0,0,'VEZI PU'!AA$110)=0,"",IF('VEZI PU'!AA98=0,0,'VEZI PU'!AA98)+IF('VEZI PU'!AA$110=0,0,'VEZI PU'!AA$110))</f>
        <v/>
      </c>
      <c r="G92" s="425">
        <f>IF(IF('VEZI PU'!AB98=0,0,'VEZI PU'!AB98)+IF('VEZI PU'!AB$110=0,0,'VEZI PU'!AB$110)=0,"",IF('VEZI PU'!AB98=0,0,'VEZI PU'!AB98)+IF('VEZI PU'!AB$110=0,0,'VEZI PU'!AB$110))</f>
        <v/>
      </c>
      <c r="H92" s="425">
        <f>IF(IF('VEZI PU'!AC98=0,0,'VEZI PU'!AC98)+IF('VEZI PU'!AC$110=0,0,'VEZI PU'!AC$110)=0,"",IF('VEZI PU'!AC98=0,0,'VEZI PU'!AC98)+IF('VEZI PU'!AC$110=0,0,'VEZI PU'!AC$110))</f>
        <v/>
      </c>
      <c r="I92" s="425">
        <f>IF(IF('VEZI PU'!AD98=0,0,'VEZI PU'!AD98)+IF('VEZI PU'!AD$110=0,0,'VEZI PU'!AD$110)=0,"",IF('VEZI PU'!AD98=0,0,'VEZI PU'!AD98)+IF('VEZI PU'!AD$110=0,0,'VEZI PU'!AD$110))</f>
        <v/>
      </c>
      <c r="J92" s="425">
        <f>IF(IF('VEZI PU'!AE98=0,0,'VEZI PU'!AE98)+IF('VEZI PU'!AE$110=0,0,'VEZI PU'!AE$110)=0,"",IF('VEZI PU'!AE98=0,0,'VEZI PU'!AE98)+IF('VEZI PU'!AE$110=0,0,'VEZI PU'!AE$110))</f>
        <v/>
      </c>
      <c r="K92" s="425">
        <f>IF(IF('VEZI PU'!AF98=0,0,'VEZI PU'!AF98)+IF('VEZI PU'!AF$110=0,0,'VEZI PU'!AF$110)=0,"",IF('VEZI PU'!AF98=0,0,'VEZI PU'!AF98)+IF('VEZI PU'!AF$110=0,0,'VEZI PU'!AF$110))</f>
        <v/>
      </c>
      <c r="L92" s="425">
        <f>IF(IF('VEZI PU'!AG98=0,0,'VEZI PU'!AG98)+IF('VEZI PU'!AG$110=0,0,'VEZI PU'!AG$110)=0,"",IF('VEZI PU'!AG98=0,0,'VEZI PU'!AG98)+IF('VEZI PU'!AG$110=0,0,'VEZI PU'!AG$110))</f>
        <v/>
      </c>
      <c r="M92" s="425">
        <f>IF(IF('VEZI PU'!AH98=0,0,'VEZI PU'!AH98)+IF('VEZI PU'!AH$110=0,0,'VEZI PU'!AH$110)=0,"",IF('VEZI PU'!AH98=0,0,'VEZI PU'!AH98)+IF('VEZI PU'!AH$110=0,0,'VEZI PU'!AH$110))</f>
        <v/>
      </c>
      <c r="N92" s="143">
        <f>SUM(D92:M92)</f>
        <v/>
      </c>
      <c r="O92" s="143">
        <f>N92*C92</f>
        <v/>
      </c>
      <c r="P92" s="143">
        <f>N92*'VEZI PU'!R98</f>
        <v/>
      </c>
    </row>
    <row r="93" ht="22.5" customHeight="1">
      <c r="A93" s="148">
        <f>'VEZI PU'!D99</f>
        <v/>
      </c>
      <c r="B93" s="139">
        <f>'VEZI PU'!E99</f>
        <v/>
      </c>
      <c r="C93" s="149">
        <f>'VEZI PU'!W99</f>
        <v/>
      </c>
      <c r="D93" s="425">
        <f>IF(IF('VEZI PU'!Y99=0,0,'VEZI PU'!Y99)+IF('VEZI PU'!Y$110=0,0,'VEZI PU'!Y$110)=0,"",IF('VEZI PU'!Y99=0,0,'VEZI PU'!Y99)+IF('VEZI PU'!Y$110=0,0,'VEZI PU'!Y$110))</f>
        <v/>
      </c>
      <c r="E93" s="425">
        <f>IF(IF('VEZI PU'!Z99=0,0,'VEZI PU'!Z99)+IF('VEZI PU'!Z$110=0,0,'VEZI PU'!Z$110)=0,"",IF('VEZI PU'!Z99=0,0,'VEZI PU'!Z99)+IF('VEZI PU'!Z$110=0,0,'VEZI PU'!Z$110))</f>
        <v/>
      </c>
      <c r="F93" s="425">
        <f>IF(IF('VEZI PU'!AA99=0,0,'VEZI PU'!AA99)+IF('VEZI PU'!AA$110=0,0,'VEZI PU'!AA$110)=0,"",IF('VEZI PU'!AA99=0,0,'VEZI PU'!AA99)+IF('VEZI PU'!AA$110=0,0,'VEZI PU'!AA$110))</f>
        <v/>
      </c>
      <c r="G93" s="425">
        <f>IF(IF('VEZI PU'!AB99=0,0,'VEZI PU'!AB99)+IF('VEZI PU'!AB$110=0,0,'VEZI PU'!AB$110)=0,"",IF('VEZI PU'!AB99=0,0,'VEZI PU'!AB99)+IF('VEZI PU'!AB$110=0,0,'VEZI PU'!AB$110))</f>
        <v/>
      </c>
      <c r="H93" s="425">
        <f>IF(IF('VEZI PU'!AC99=0,0,'VEZI PU'!AC99)+IF('VEZI PU'!AC$110=0,0,'VEZI PU'!AC$110)=0,"",IF('VEZI PU'!AC99=0,0,'VEZI PU'!AC99)+IF('VEZI PU'!AC$110=0,0,'VEZI PU'!AC$110))</f>
        <v/>
      </c>
      <c r="I93" s="425">
        <f>IF(IF('VEZI PU'!AD99=0,0,'VEZI PU'!AD99)+IF('VEZI PU'!AD$110=0,0,'VEZI PU'!AD$110)=0,"",IF('VEZI PU'!AD99=0,0,'VEZI PU'!AD99)+IF('VEZI PU'!AD$110=0,0,'VEZI PU'!AD$110))</f>
        <v/>
      </c>
      <c r="J93" s="425">
        <f>IF(IF('VEZI PU'!AE99=0,0,'VEZI PU'!AE99)+IF('VEZI PU'!AE$110=0,0,'VEZI PU'!AE$110)=0,"",IF('VEZI PU'!AE99=0,0,'VEZI PU'!AE99)+IF('VEZI PU'!AE$110=0,0,'VEZI PU'!AE$110))</f>
        <v/>
      </c>
      <c r="K93" s="425">
        <f>IF(IF('VEZI PU'!AF99=0,0,'VEZI PU'!AF99)+IF('VEZI PU'!AF$110=0,0,'VEZI PU'!AF$110)=0,"",IF('VEZI PU'!AF99=0,0,'VEZI PU'!AF99)+IF('VEZI PU'!AF$110=0,0,'VEZI PU'!AF$110))</f>
        <v/>
      </c>
      <c r="L93" s="425">
        <f>IF(IF('VEZI PU'!AG99=0,0,'VEZI PU'!AG99)+IF('VEZI PU'!AG$110=0,0,'VEZI PU'!AG$110)=0,"",IF('VEZI PU'!AG99=0,0,'VEZI PU'!AG99)+IF('VEZI PU'!AG$110=0,0,'VEZI PU'!AG$110))</f>
        <v/>
      </c>
      <c r="M93" s="425">
        <f>IF(IF('VEZI PU'!AH99=0,0,'VEZI PU'!AH99)+IF('VEZI PU'!AH$110=0,0,'VEZI PU'!AH$110)=0,"",IF('VEZI PU'!AH99=0,0,'VEZI PU'!AH99)+IF('VEZI PU'!AH$110=0,0,'VEZI PU'!AH$110))</f>
        <v/>
      </c>
      <c r="N93" s="143">
        <f>SUM(D93:M93)</f>
        <v/>
      </c>
      <c r="O93" s="143">
        <f>N93*C93</f>
        <v/>
      </c>
      <c r="P93" s="143">
        <f>N93*'VEZI PU'!R99</f>
        <v/>
      </c>
    </row>
    <row r="94" ht="22.5" customHeight="1">
      <c r="A94" s="148">
        <f>'VEZI PU'!D100</f>
        <v/>
      </c>
      <c r="B94" s="139">
        <f>'VEZI PU'!E100</f>
        <v/>
      </c>
      <c r="C94" s="149">
        <f>'VEZI PU'!W100</f>
        <v/>
      </c>
      <c r="D94" s="425">
        <f>IF(IF('VEZI PU'!Y100=0,0,'VEZI PU'!Y100)+IF('VEZI PU'!Y$110=0,0,'VEZI PU'!Y$110)=0,"",IF('VEZI PU'!Y100=0,0,'VEZI PU'!Y100)+IF('VEZI PU'!Y$110=0,0,'VEZI PU'!Y$110))</f>
        <v/>
      </c>
      <c r="E94" s="425">
        <f>IF(IF('VEZI PU'!Z100=0,0,'VEZI PU'!Z100)+IF('VEZI PU'!Z$110=0,0,'VEZI PU'!Z$110)=0,"",IF('VEZI PU'!Z100=0,0,'VEZI PU'!Z100)+IF('VEZI PU'!Z$110=0,0,'VEZI PU'!Z$110))</f>
        <v/>
      </c>
      <c r="F94" s="425">
        <f>IF(IF('VEZI PU'!AA100=0,0,'VEZI PU'!AA100)+IF('VEZI PU'!AA$110=0,0,'VEZI PU'!AA$110)=0,"",IF('VEZI PU'!AA100=0,0,'VEZI PU'!AA100)+IF('VEZI PU'!AA$110=0,0,'VEZI PU'!AA$110))</f>
        <v/>
      </c>
      <c r="G94" s="425">
        <f>IF(IF('VEZI PU'!AB100=0,0,'VEZI PU'!AB100)+IF('VEZI PU'!AB$110=0,0,'VEZI PU'!AB$110)=0,"",IF('VEZI PU'!AB100=0,0,'VEZI PU'!AB100)+IF('VEZI PU'!AB$110=0,0,'VEZI PU'!AB$110))</f>
        <v/>
      </c>
      <c r="H94" s="425">
        <f>IF(IF('VEZI PU'!AC100=0,0,'VEZI PU'!AC100)+IF('VEZI PU'!AC$110=0,0,'VEZI PU'!AC$110)=0,"",IF('VEZI PU'!AC100=0,0,'VEZI PU'!AC100)+IF('VEZI PU'!AC$110=0,0,'VEZI PU'!AC$110))</f>
        <v/>
      </c>
      <c r="I94" s="425">
        <f>IF(IF('VEZI PU'!AD100=0,0,'VEZI PU'!AD100)+IF('VEZI PU'!AD$110=0,0,'VEZI PU'!AD$110)=0,"",IF('VEZI PU'!AD100=0,0,'VEZI PU'!AD100)+IF('VEZI PU'!AD$110=0,0,'VEZI PU'!AD$110))</f>
        <v/>
      </c>
      <c r="J94" s="425">
        <f>IF(IF('VEZI PU'!AE100=0,0,'VEZI PU'!AE100)+IF('VEZI PU'!AE$110=0,0,'VEZI PU'!AE$110)=0,"",IF('VEZI PU'!AE100=0,0,'VEZI PU'!AE100)+IF('VEZI PU'!AE$110=0,0,'VEZI PU'!AE$110))</f>
        <v/>
      </c>
      <c r="K94" s="425">
        <f>IF(IF('VEZI PU'!AF100=0,0,'VEZI PU'!AF100)+IF('VEZI PU'!AF$110=0,0,'VEZI PU'!AF$110)=0,"",IF('VEZI PU'!AF100=0,0,'VEZI PU'!AF100)+IF('VEZI PU'!AF$110=0,0,'VEZI PU'!AF$110))</f>
        <v/>
      </c>
      <c r="L94" s="425">
        <f>IF(IF('VEZI PU'!AG100=0,0,'VEZI PU'!AG100)+IF('VEZI PU'!AG$110=0,0,'VEZI PU'!AG$110)=0,"",IF('VEZI PU'!AG100=0,0,'VEZI PU'!AG100)+IF('VEZI PU'!AG$110=0,0,'VEZI PU'!AG$110))</f>
        <v/>
      </c>
      <c r="M94" s="425">
        <f>IF(IF('VEZI PU'!AH100=0,0,'VEZI PU'!AH100)+IF('VEZI PU'!AH$110=0,0,'VEZI PU'!AH$110)=0,"",IF('VEZI PU'!AH100=0,0,'VEZI PU'!AH100)+IF('VEZI PU'!AH$110=0,0,'VEZI PU'!AH$110))</f>
        <v/>
      </c>
      <c r="N94" s="143">
        <f>SUM(D94:M94)</f>
        <v/>
      </c>
      <c r="O94" s="143">
        <f>N94*C94</f>
        <v/>
      </c>
      <c r="P94" s="143">
        <f>N94*'VEZI PU'!R100</f>
        <v/>
      </c>
    </row>
    <row r="95" ht="22.5" customHeight="1">
      <c r="A95" s="148">
        <f>'VEZI PU'!D101</f>
        <v/>
      </c>
      <c r="B95" s="139">
        <f>'VEZI PU'!E101</f>
        <v/>
      </c>
      <c r="C95" s="149">
        <f>'VEZI PU'!W101</f>
        <v/>
      </c>
      <c r="D95" s="425">
        <f>IF(IF('VEZI PU'!Y101=0,0,'VEZI PU'!Y101)+IF('VEZI PU'!Y$110=0,0,'VEZI PU'!Y$110)=0,"",IF('VEZI PU'!Y101=0,0,'VEZI PU'!Y101)+IF('VEZI PU'!Y$110=0,0,'VEZI PU'!Y$110))</f>
        <v/>
      </c>
      <c r="E95" s="425">
        <f>IF(IF('VEZI PU'!Z101=0,0,'VEZI PU'!Z101)+IF('VEZI PU'!Z$110=0,0,'VEZI PU'!Z$110)=0,"",IF('VEZI PU'!Z101=0,0,'VEZI PU'!Z101)+IF('VEZI PU'!Z$110=0,0,'VEZI PU'!Z$110))</f>
        <v/>
      </c>
      <c r="F95" s="425">
        <f>IF(IF('VEZI PU'!AA101=0,0,'VEZI PU'!AA101)+IF('VEZI PU'!AA$110=0,0,'VEZI PU'!AA$110)=0,"",IF('VEZI PU'!AA101=0,0,'VEZI PU'!AA101)+IF('VEZI PU'!AA$110=0,0,'VEZI PU'!AA$110))</f>
        <v/>
      </c>
      <c r="G95" s="425">
        <f>IF(IF('VEZI PU'!AB101=0,0,'VEZI PU'!AB101)+IF('VEZI PU'!AB$110=0,0,'VEZI PU'!AB$110)=0,"",IF('VEZI PU'!AB101=0,0,'VEZI PU'!AB101)+IF('VEZI PU'!AB$110=0,0,'VEZI PU'!AB$110))</f>
        <v/>
      </c>
      <c r="H95" s="425">
        <f>IF(IF('VEZI PU'!AC101=0,0,'VEZI PU'!AC101)+IF('VEZI PU'!AC$110=0,0,'VEZI PU'!AC$110)=0,"",IF('VEZI PU'!AC101=0,0,'VEZI PU'!AC101)+IF('VEZI PU'!AC$110=0,0,'VEZI PU'!AC$110))</f>
        <v/>
      </c>
      <c r="I95" s="425">
        <f>IF(IF('VEZI PU'!AD101=0,0,'VEZI PU'!AD101)+IF('VEZI PU'!AD$110=0,0,'VEZI PU'!AD$110)=0,"",IF('VEZI PU'!AD101=0,0,'VEZI PU'!AD101)+IF('VEZI PU'!AD$110=0,0,'VEZI PU'!AD$110))</f>
        <v/>
      </c>
      <c r="J95" s="425">
        <f>IF(IF('VEZI PU'!AE101=0,0,'VEZI PU'!AE101)+IF('VEZI PU'!AE$110=0,0,'VEZI PU'!AE$110)=0,"",IF('VEZI PU'!AE101=0,0,'VEZI PU'!AE101)+IF('VEZI PU'!AE$110=0,0,'VEZI PU'!AE$110))</f>
        <v/>
      </c>
      <c r="K95" s="425">
        <f>IF(IF('VEZI PU'!AF101=0,0,'VEZI PU'!AF101)+IF('VEZI PU'!AF$110=0,0,'VEZI PU'!AF$110)=0,"",IF('VEZI PU'!AF101=0,0,'VEZI PU'!AF101)+IF('VEZI PU'!AF$110=0,0,'VEZI PU'!AF$110))</f>
        <v/>
      </c>
      <c r="L95" s="425">
        <f>IF(IF('VEZI PU'!AG101=0,0,'VEZI PU'!AG101)+IF('VEZI PU'!AG$110=0,0,'VEZI PU'!AG$110)=0,"",IF('VEZI PU'!AG101=0,0,'VEZI PU'!AG101)+IF('VEZI PU'!AG$110=0,0,'VEZI PU'!AG$110))</f>
        <v/>
      </c>
      <c r="M95" s="425">
        <f>IF(IF('VEZI PU'!AH101=0,0,'VEZI PU'!AH101)+IF('VEZI PU'!AH$110=0,0,'VEZI PU'!AH$110)=0,"",IF('VEZI PU'!AH101=0,0,'VEZI PU'!AH101)+IF('VEZI PU'!AH$110=0,0,'VEZI PU'!AH$110))</f>
        <v/>
      </c>
      <c r="N95" s="143">
        <f>SUM(D95:M95)</f>
        <v/>
      </c>
      <c r="O95" s="143">
        <f>N95*C95</f>
        <v/>
      </c>
      <c r="P95" s="143">
        <f>N95*'VEZI PU'!R101</f>
        <v/>
      </c>
    </row>
    <row r="96" ht="22.5" customHeight="1">
      <c r="A96" s="148">
        <f>'VEZI PU'!D102</f>
        <v/>
      </c>
      <c r="B96" s="139">
        <f>'VEZI PU'!E102</f>
        <v/>
      </c>
      <c r="C96" s="149">
        <f>'VEZI PU'!W102</f>
        <v/>
      </c>
      <c r="D96" s="425">
        <f>IF(IF('VEZI PU'!Y102=0,0,'VEZI PU'!Y102)+IF('VEZI PU'!Y$110=0,0,'VEZI PU'!Y$110)=0,"",IF('VEZI PU'!Y102=0,0,'VEZI PU'!Y102)+IF('VEZI PU'!Y$110=0,0,'VEZI PU'!Y$110))</f>
        <v/>
      </c>
      <c r="E96" s="425">
        <f>IF(IF('VEZI PU'!Z102=0,0,'VEZI PU'!Z102)+IF('VEZI PU'!Z$110=0,0,'VEZI PU'!Z$110)=0,"",IF('VEZI PU'!Z102=0,0,'VEZI PU'!Z102)+IF('VEZI PU'!Z$110=0,0,'VEZI PU'!Z$110))</f>
        <v/>
      </c>
      <c r="F96" s="425">
        <f>IF(IF('VEZI PU'!AA102=0,0,'VEZI PU'!AA102)+IF('VEZI PU'!AA$110=0,0,'VEZI PU'!AA$110)=0,"",IF('VEZI PU'!AA102=0,0,'VEZI PU'!AA102)+IF('VEZI PU'!AA$110=0,0,'VEZI PU'!AA$110))</f>
        <v/>
      </c>
      <c r="G96" s="425">
        <f>IF(IF('VEZI PU'!AB102=0,0,'VEZI PU'!AB102)+IF('VEZI PU'!AB$110=0,0,'VEZI PU'!AB$110)=0,"",IF('VEZI PU'!AB102=0,0,'VEZI PU'!AB102)+IF('VEZI PU'!AB$110=0,0,'VEZI PU'!AB$110))</f>
        <v/>
      </c>
      <c r="H96" s="425">
        <f>IF(IF('VEZI PU'!AC102=0,0,'VEZI PU'!AC102)+IF('VEZI PU'!AC$110=0,0,'VEZI PU'!AC$110)=0,"",IF('VEZI PU'!AC102=0,0,'VEZI PU'!AC102)+IF('VEZI PU'!AC$110=0,0,'VEZI PU'!AC$110))</f>
        <v/>
      </c>
      <c r="I96" s="425">
        <f>IF(IF('VEZI PU'!AD102=0,0,'VEZI PU'!AD102)+IF('VEZI PU'!AD$110=0,0,'VEZI PU'!AD$110)=0,"",IF('VEZI PU'!AD102=0,0,'VEZI PU'!AD102)+IF('VEZI PU'!AD$110=0,0,'VEZI PU'!AD$110))</f>
        <v/>
      </c>
      <c r="J96" s="425">
        <f>IF(IF('VEZI PU'!AE102=0,0,'VEZI PU'!AE102)+IF('VEZI PU'!AE$110=0,0,'VEZI PU'!AE$110)=0,"",IF('VEZI PU'!AE102=0,0,'VEZI PU'!AE102)+IF('VEZI PU'!AE$110=0,0,'VEZI PU'!AE$110))</f>
        <v/>
      </c>
      <c r="K96" s="425">
        <f>IF(IF('VEZI PU'!AF102=0,0,'VEZI PU'!AF102)+IF('VEZI PU'!AF$110=0,0,'VEZI PU'!AF$110)=0,"",IF('VEZI PU'!AF102=0,0,'VEZI PU'!AF102)+IF('VEZI PU'!AF$110=0,0,'VEZI PU'!AF$110))</f>
        <v/>
      </c>
      <c r="L96" s="425">
        <f>IF(IF('VEZI PU'!AG102=0,0,'VEZI PU'!AG102)+IF('VEZI PU'!AG$110=0,0,'VEZI PU'!AG$110)=0,"",IF('VEZI PU'!AG102=0,0,'VEZI PU'!AG102)+IF('VEZI PU'!AG$110=0,0,'VEZI PU'!AG$110))</f>
        <v/>
      </c>
      <c r="M96" s="425">
        <f>IF(IF('VEZI PU'!AH102=0,0,'VEZI PU'!AH102)+IF('VEZI PU'!AH$110=0,0,'VEZI PU'!AH$110)=0,"",IF('VEZI PU'!AH102=0,0,'VEZI PU'!AH102)+IF('VEZI PU'!AH$110=0,0,'VEZI PU'!AH$110))</f>
        <v/>
      </c>
      <c r="N96" s="143">
        <f>SUM(D96:M96)</f>
        <v/>
      </c>
      <c r="O96" s="143">
        <f>N96*C96</f>
        <v/>
      </c>
      <c r="P96" s="143">
        <f>N96*'VEZI PU'!R102</f>
        <v/>
      </c>
    </row>
    <row r="97" ht="22.5" customHeight="1">
      <c r="A97" s="148">
        <f>'VEZI PU'!D103</f>
        <v/>
      </c>
      <c r="B97" s="139">
        <f>'VEZI PU'!E103</f>
        <v/>
      </c>
      <c r="C97" s="149">
        <f>'VEZI PU'!W103</f>
        <v/>
      </c>
      <c r="D97" s="425">
        <f>IF(IF('VEZI PU'!Y103=0,0,'VEZI PU'!Y103)+IF('VEZI PU'!Y$110=0,0,'VEZI PU'!Y$110)=0,"",IF('VEZI PU'!Y103=0,0,'VEZI PU'!Y103)+IF('VEZI PU'!Y$110=0,0,'VEZI PU'!Y$110))</f>
        <v/>
      </c>
      <c r="E97" s="425">
        <f>IF(IF('VEZI PU'!Z103=0,0,'VEZI PU'!Z103)+IF('VEZI PU'!Z$110=0,0,'VEZI PU'!Z$110)=0,"",IF('VEZI PU'!Z103=0,0,'VEZI PU'!Z103)+IF('VEZI PU'!Z$110=0,0,'VEZI PU'!Z$110))</f>
        <v/>
      </c>
      <c r="F97" s="425">
        <f>IF(IF('VEZI PU'!AA103=0,0,'VEZI PU'!AA103)+IF('VEZI PU'!AA$110=0,0,'VEZI PU'!AA$110)=0,"",IF('VEZI PU'!AA103=0,0,'VEZI PU'!AA103)+IF('VEZI PU'!AA$110=0,0,'VEZI PU'!AA$110))</f>
        <v/>
      </c>
      <c r="G97" s="425">
        <f>IF(IF('VEZI PU'!AB103=0,0,'VEZI PU'!AB103)+IF('VEZI PU'!AB$110=0,0,'VEZI PU'!AB$110)=0,"",IF('VEZI PU'!AB103=0,0,'VEZI PU'!AB103)+IF('VEZI PU'!AB$110=0,0,'VEZI PU'!AB$110))</f>
        <v/>
      </c>
      <c r="H97" s="425">
        <f>IF(IF('VEZI PU'!AC103=0,0,'VEZI PU'!AC103)+IF('VEZI PU'!AC$110=0,0,'VEZI PU'!AC$110)=0,"",IF('VEZI PU'!AC103=0,0,'VEZI PU'!AC103)+IF('VEZI PU'!AC$110=0,0,'VEZI PU'!AC$110))</f>
        <v/>
      </c>
      <c r="I97" s="425">
        <f>IF(IF('VEZI PU'!AD103=0,0,'VEZI PU'!AD103)+IF('VEZI PU'!AD$110=0,0,'VEZI PU'!AD$110)=0,"",IF('VEZI PU'!AD103=0,0,'VEZI PU'!AD103)+IF('VEZI PU'!AD$110=0,0,'VEZI PU'!AD$110))</f>
        <v/>
      </c>
      <c r="J97" s="425">
        <f>IF(IF('VEZI PU'!AE103=0,0,'VEZI PU'!AE103)+IF('VEZI PU'!AE$110=0,0,'VEZI PU'!AE$110)=0,"",IF('VEZI PU'!AE103=0,0,'VEZI PU'!AE103)+IF('VEZI PU'!AE$110=0,0,'VEZI PU'!AE$110))</f>
        <v/>
      </c>
      <c r="K97" s="425">
        <f>IF(IF('VEZI PU'!AF103=0,0,'VEZI PU'!AF103)+IF('VEZI PU'!AF$110=0,0,'VEZI PU'!AF$110)=0,"",IF('VEZI PU'!AF103=0,0,'VEZI PU'!AF103)+IF('VEZI PU'!AF$110=0,0,'VEZI PU'!AF$110))</f>
        <v/>
      </c>
      <c r="L97" s="425">
        <f>IF(IF('VEZI PU'!AG103=0,0,'VEZI PU'!AG103)+IF('VEZI PU'!AG$110=0,0,'VEZI PU'!AG$110)=0,"",IF('VEZI PU'!AG103=0,0,'VEZI PU'!AG103)+IF('VEZI PU'!AG$110=0,0,'VEZI PU'!AG$110))</f>
        <v/>
      </c>
      <c r="M97" s="425">
        <f>IF(IF('VEZI PU'!AH103=0,0,'VEZI PU'!AH103)+IF('VEZI PU'!AH$110=0,0,'VEZI PU'!AH$110)=0,"",IF('VEZI PU'!AH103=0,0,'VEZI PU'!AH103)+IF('VEZI PU'!AH$110=0,0,'VEZI PU'!AH$110))</f>
        <v/>
      </c>
      <c r="N97" s="143">
        <f>SUM(D97:M97)</f>
        <v/>
      </c>
      <c r="O97" s="143">
        <f>N97*C97</f>
        <v/>
      </c>
      <c r="P97" s="143">
        <f>N97*'VEZI PU'!R103</f>
        <v/>
      </c>
    </row>
    <row r="98" ht="22.5" customHeight="1">
      <c r="A98" s="148">
        <f>'VEZI PU'!D104</f>
        <v/>
      </c>
      <c r="B98" s="139">
        <f>'VEZI PU'!E104</f>
        <v/>
      </c>
      <c r="C98" s="149">
        <f>'VEZI PU'!W104</f>
        <v/>
      </c>
      <c r="D98" s="425">
        <f>IF(IF('VEZI PU'!Y104=0,0,'VEZI PU'!Y104)+IF('VEZI PU'!Y$110=0,0,'VEZI PU'!Y$110)=0,"",IF('VEZI PU'!Y104=0,0,'VEZI PU'!Y104)+IF('VEZI PU'!Y$110=0,0,'VEZI PU'!Y$110))</f>
        <v/>
      </c>
      <c r="E98" s="425">
        <f>IF(IF('VEZI PU'!Z104=0,0,'VEZI PU'!Z104)+IF('VEZI PU'!Z$110=0,0,'VEZI PU'!Z$110)=0,"",IF('VEZI PU'!Z104=0,0,'VEZI PU'!Z104)+IF('VEZI PU'!Z$110=0,0,'VEZI PU'!Z$110))</f>
        <v/>
      </c>
      <c r="F98" s="425">
        <f>IF(IF('VEZI PU'!AA104=0,0,'VEZI PU'!AA104)+IF('VEZI PU'!AA$110=0,0,'VEZI PU'!AA$110)=0,"",IF('VEZI PU'!AA104=0,0,'VEZI PU'!AA104)+IF('VEZI PU'!AA$110=0,0,'VEZI PU'!AA$110))</f>
        <v/>
      </c>
      <c r="G98" s="425">
        <f>IF(IF('VEZI PU'!AB104=0,0,'VEZI PU'!AB104)+IF('VEZI PU'!AB$110=0,0,'VEZI PU'!AB$110)=0,"",IF('VEZI PU'!AB104=0,0,'VEZI PU'!AB104)+IF('VEZI PU'!AB$110=0,0,'VEZI PU'!AB$110))</f>
        <v/>
      </c>
      <c r="H98" s="425">
        <f>IF(IF('VEZI PU'!AC104=0,0,'VEZI PU'!AC104)+IF('VEZI PU'!AC$110=0,0,'VEZI PU'!AC$110)=0,"",IF('VEZI PU'!AC104=0,0,'VEZI PU'!AC104)+IF('VEZI PU'!AC$110=0,0,'VEZI PU'!AC$110))</f>
        <v/>
      </c>
      <c r="I98" s="425">
        <f>IF(IF('VEZI PU'!AD104=0,0,'VEZI PU'!AD104)+IF('VEZI PU'!AD$110=0,0,'VEZI PU'!AD$110)=0,"",IF('VEZI PU'!AD104=0,0,'VEZI PU'!AD104)+IF('VEZI PU'!AD$110=0,0,'VEZI PU'!AD$110))</f>
        <v/>
      </c>
      <c r="J98" s="425">
        <f>IF(IF('VEZI PU'!AE104=0,0,'VEZI PU'!AE104)+IF('VEZI PU'!AE$110=0,0,'VEZI PU'!AE$110)=0,"",IF('VEZI PU'!AE104=0,0,'VEZI PU'!AE104)+IF('VEZI PU'!AE$110=0,0,'VEZI PU'!AE$110))</f>
        <v/>
      </c>
      <c r="K98" s="425">
        <f>IF(IF('VEZI PU'!AF104=0,0,'VEZI PU'!AF104)+IF('VEZI PU'!AF$110=0,0,'VEZI PU'!AF$110)=0,"",IF('VEZI PU'!AF104=0,0,'VEZI PU'!AF104)+IF('VEZI PU'!AF$110=0,0,'VEZI PU'!AF$110))</f>
        <v/>
      </c>
      <c r="L98" s="425">
        <f>IF(IF('VEZI PU'!AG104=0,0,'VEZI PU'!AG104)+IF('VEZI PU'!AG$110=0,0,'VEZI PU'!AG$110)=0,"",IF('VEZI PU'!AG104=0,0,'VEZI PU'!AG104)+IF('VEZI PU'!AG$110=0,0,'VEZI PU'!AG$110))</f>
        <v/>
      </c>
      <c r="M98" s="425">
        <f>IF(IF('VEZI PU'!AH104=0,0,'VEZI PU'!AH104)+IF('VEZI PU'!AH$110=0,0,'VEZI PU'!AH$110)=0,"",IF('VEZI PU'!AH104=0,0,'VEZI PU'!AH104)+IF('VEZI PU'!AH$110=0,0,'VEZI PU'!AH$110))</f>
        <v/>
      </c>
      <c r="N98" s="143">
        <f>SUM(D98:M98)</f>
        <v/>
      </c>
      <c r="O98" s="143">
        <f>N98*C98</f>
        <v/>
      </c>
      <c r="P98" s="143">
        <f>N98*'VEZI PU'!R104</f>
        <v/>
      </c>
    </row>
    <row r="99" ht="22.5" customHeight="1">
      <c r="A99" s="148">
        <f>'VEZI PU'!D105</f>
        <v/>
      </c>
      <c r="B99" s="139">
        <f>'VEZI PU'!E105</f>
        <v/>
      </c>
      <c r="C99" s="149">
        <f>'VEZI PU'!W105</f>
        <v/>
      </c>
      <c r="D99" s="425">
        <f>IF(IF('VEZI PU'!Y105=0,0,'VEZI PU'!Y105)+IF('VEZI PU'!Y$110=0,0,'VEZI PU'!Y$110)=0,"",IF('VEZI PU'!Y105=0,0,'VEZI PU'!Y105)+IF('VEZI PU'!Y$110=0,0,'VEZI PU'!Y$110))</f>
        <v/>
      </c>
      <c r="E99" s="425">
        <f>IF(IF('VEZI PU'!Z105=0,0,'VEZI PU'!Z105)+IF('VEZI PU'!Z$110=0,0,'VEZI PU'!Z$110)=0,"",IF('VEZI PU'!Z105=0,0,'VEZI PU'!Z105)+IF('VEZI PU'!Z$110=0,0,'VEZI PU'!Z$110))</f>
        <v/>
      </c>
      <c r="F99" s="425">
        <f>IF(IF('VEZI PU'!AA105=0,0,'VEZI PU'!AA105)+IF('VEZI PU'!AA$110=0,0,'VEZI PU'!AA$110)=0,"",IF('VEZI PU'!AA105=0,0,'VEZI PU'!AA105)+IF('VEZI PU'!AA$110=0,0,'VEZI PU'!AA$110))</f>
        <v/>
      </c>
      <c r="G99" s="425">
        <f>IF(IF('VEZI PU'!AB105=0,0,'VEZI PU'!AB105)+IF('VEZI PU'!AB$110=0,0,'VEZI PU'!AB$110)=0,"",IF('VEZI PU'!AB105=0,0,'VEZI PU'!AB105)+IF('VEZI PU'!AB$110=0,0,'VEZI PU'!AB$110))</f>
        <v/>
      </c>
      <c r="H99" s="425">
        <f>IF(IF('VEZI PU'!AC105=0,0,'VEZI PU'!AC105)+IF('VEZI PU'!AC$110=0,0,'VEZI PU'!AC$110)=0,"",IF('VEZI PU'!AC105=0,0,'VEZI PU'!AC105)+IF('VEZI PU'!AC$110=0,0,'VEZI PU'!AC$110))</f>
        <v/>
      </c>
      <c r="I99" s="425">
        <f>IF(IF('VEZI PU'!AD105=0,0,'VEZI PU'!AD105)+IF('VEZI PU'!AD$110=0,0,'VEZI PU'!AD$110)=0,"",IF('VEZI PU'!AD105=0,0,'VEZI PU'!AD105)+IF('VEZI PU'!AD$110=0,0,'VEZI PU'!AD$110))</f>
        <v/>
      </c>
      <c r="J99" s="425">
        <f>IF(IF('VEZI PU'!AE105=0,0,'VEZI PU'!AE105)+IF('VEZI PU'!AE$110=0,0,'VEZI PU'!AE$110)=0,"",IF('VEZI PU'!AE105=0,0,'VEZI PU'!AE105)+IF('VEZI PU'!AE$110=0,0,'VEZI PU'!AE$110))</f>
        <v/>
      </c>
      <c r="K99" s="425">
        <f>IF(IF('VEZI PU'!AF105=0,0,'VEZI PU'!AF105)+IF('VEZI PU'!AF$110=0,0,'VEZI PU'!AF$110)=0,"",IF('VEZI PU'!AF105=0,0,'VEZI PU'!AF105)+IF('VEZI PU'!AF$110=0,0,'VEZI PU'!AF$110))</f>
        <v/>
      </c>
      <c r="L99" s="425">
        <f>IF(IF('VEZI PU'!AG105=0,0,'VEZI PU'!AG105)+IF('VEZI PU'!AG$110=0,0,'VEZI PU'!AG$110)=0,"",IF('VEZI PU'!AG105=0,0,'VEZI PU'!AG105)+IF('VEZI PU'!AG$110=0,0,'VEZI PU'!AG$110))</f>
        <v/>
      </c>
      <c r="M99" s="425">
        <f>IF(IF('VEZI PU'!AH105=0,0,'VEZI PU'!AH105)+IF('VEZI PU'!AH$110=0,0,'VEZI PU'!AH$110)=0,"",IF('VEZI PU'!AH105=0,0,'VEZI PU'!AH105)+IF('VEZI PU'!AH$110=0,0,'VEZI PU'!AH$110))</f>
        <v/>
      </c>
      <c r="N99" s="143">
        <f>SUM(D99:M99)</f>
        <v/>
      </c>
      <c r="O99" s="143">
        <f>N99*C99</f>
        <v/>
      </c>
      <c r="P99" s="143">
        <f>N99*'VEZI PU'!R105</f>
        <v/>
      </c>
    </row>
    <row r="100" ht="22.5" customHeight="1">
      <c r="A100" s="148">
        <f>'VEZI PU'!D106</f>
        <v/>
      </c>
      <c r="B100" s="139">
        <f>'VEZI PU'!E106</f>
        <v/>
      </c>
      <c r="C100" s="149">
        <f>'VEZI PU'!W106</f>
        <v/>
      </c>
      <c r="D100" s="425">
        <f>IF(IF('VEZI PU'!Y106=0,0,'VEZI PU'!Y106)+IF('VEZI PU'!Y$110=0,0,'VEZI PU'!Y$110)=0,"",IF('VEZI PU'!Y106=0,0,'VEZI PU'!Y106)+IF('VEZI PU'!Y$110=0,0,'VEZI PU'!Y$110))</f>
        <v/>
      </c>
      <c r="E100" s="425">
        <f>IF(IF('VEZI PU'!Z106=0,0,'VEZI PU'!Z106)+IF('VEZI PU'!Z$110=0,0,'VEZI PU'!Z$110)=0,"",IF('VEZI PU'!Z106=0,0,'VEZI PU'!Z106)+IF('VEZI PU'!Z$110=0,0,'VEZI PU'!Z$110))</f>
        <v/>
      </c>
      <c r="F100" s="425">
        <f>IF(IF('VEZI PU'!AA106=0,0,'VEZI PU'!AA106)+IF('VEZI PU'!AA$110=0,0,'VEZI PU'!AA$110)=0,"",IF('VEZI PU'!AA106=0,0,'VEZI PU'!AA106)+IF('VEZI PU'!AA$110=0,0,'VEZI PU'!AA$110))</f>
        <v/>
      </c>
      <c r="G100" s="425">
        <f>IF(IF('VEZI PU'!AB106=0,0,'VEZI PU'!AB106)+IF('VEZI PU'!AB$110=0,0,'VEZI PU'!AB$110)=0,"",IF('VEZI PU'!AB106=0,0,'VEZI PU'!AB106)+IF('VEZI PU'!AB$110=0,0,'VEZI PU'!AB$110))</f>
        <v/>
      </c>
      <c r="H100" s="425">
        <f>IF(IF('VEZI PU'!AC106=0,0,'VEZI PU'!AC106)+IF('VEZI PU'!AC$110=0,0,'VEZI PU'!AC$110)=0,"",IF('VEZI PU'!AC106=0,0,'VEZI PU'!AC106)+IF('VEZI PU'!AC$110=0,0,'VEZI PU'!AC$110))</f>
        <v/>
      </c>
      <c r="I100" s="425">
        <f>IF(IF('VEZI PU'!AD106=0,0,'VEZI PU'!AD106)+IF('VEZI PU'!AD$110=0,0,'VEZI PU'!AD$110)=0,"",IF('VEZI PU'!AD106=0,0,'VEZI PU'!AD106)+IF('VEZI PU'!AD$110=0,0,'VEZI PU'!AD$110))</f>
        <v/>
      </c>
      <c r="J100" s="425">
        <f>IF(IF('VEZI PU'!AE106=0,0,'VEZI PU'!AE106)+IF('VEZI PU'!AE$110=0,0,'VEZI PU'!AE$110)=0,"",IF('VEZI PU'!AE106=0,0,'VEZI PU'!AE106)+IF('VEZI PU'!AE$110=0,0,'VEZI PU'!AE$110))</f>
        <v/>
      </c>
      <c r="K100" s="425">
        <f>IF(IF('VEZI PU'!AF106=0,0,'VEZI PU'!AF106)+IF('VEZI PU'!AF$110=0,0,'VEZI PU'!AF$110)=0,"",IF('VEZI PU'!AF106=0,0,'VEZI PU'!AF106)+IF('VEZI PU'!AF$110=0,0,'VEZI PU'!AF$110))</f>
        <v/>
      </c>
      <c r="L100" s="425">
        <f>IF(IF('VEZI PU'!AG106=0,0,'VEZI PU'!AG106)+IF('VEZI PU'!AG$110=0,0,'VEZI PU'!AG$110)=0,"",IF('VEZI PU'!AG106=0,0,'VEZI PU'!AG106)+IF('VEZI PU'!AG$110=0,0,'VEZI PU'!AG$110))</f>
        <v/>
      </c>
      <c r="M100" s="425">
        <f>IF(IF('VEZI PU'!AH106=0,0,'VEZI PU'!AH106)+IF('VEZI PU'!AH$110=0,0,'VEZI PU'!AH$110)=0,"",IF('VEZI PU'!AH106=0,0,'VEZI PU'!AH106)+IF('VEZI PU'!AH$110=0,0,'VEZI PU'!AH$110))</f>
        <v/>
      </c>
      <c r="N100" s="143">
        <f>SUM(D100:M100)</f>
        <v/>
      </c>
      <c r="O100" s="143">
        <f>N100*C100</f>
        <v/>
      </c>
      <c r="P100" s="143">
        <f>N100*'VEZI PU'!R106</f>
        <v/>
      </c>
    </row>
    <row r="101" ht="22.5" customHeight="1">
      <c r="A101" s="148">
        <f>'VEZI PU'!D107</f>
        <v/>
      </c>
      <c r="B101" s="139">
        <f>'VEZI PU'!E107</f>
        <v/>
      </c>
      <c r="C101" s="149">
        <f>'VEZI PU'!W107</f>
        <v/>
      </c>
      <c r="D101" s="425">
        <f>IF(IF('VEZI PU'!Y107=0,0,'VEZI PU'!Y107)+IF('VEZI PU'!Y$110=0,0,'VEZI PU'!Y$110)=0,"",IF('VEZI PU'!Y107=0,0,'VEZI PU'!Y107)+IF('VEZI PU'!Y$110=0,0,'VEZI PU'!Y$110))</f>
        <v/>
      </c>
      <c r="E101" s="425">
        <f>IF(IF('VEZI PU'!Z107=0,0,'VEZI PU'!Z107)+IF('VEZI PU'!Z$110=0,0,'VEZI PU'!Z$110)=0,"",IF('VEZI PU'!Z107=0,0,'VEZI PU'!Z107)+IF('VEZI PU'!Z$110=0,0,'VEZI PU'!Z$110))</f>
        <v/>
      </c>
      <c r="F101" s="425">
        <f>IF(IF('VEZI PU'!AA107=0,0,'VEZI PU'!AA107)+IF('VEZI PU'!AA$110=0,0,'VEZI PU'!AA$110)=0,"",IF('VEZI PU'!AA107=0,0,'VEZI PU'!AA107)+IF('VEZI PU'!AA$110=0,0,'VEZI PU'!AA$110))</f>
        <v/>
      </c>
      <c r="G101" s="425">
        <f>IF(IF('VEZI PU'!AB107=0,0,'VEZI PU'!AB107)+IF('VEZI PU'!AB$110=0,0,'VEZI PU'!AB$110)=0,"",IF('VEZI PU'!AB107=0,0,'VEZI PU'!AB107)+IF('VEZI PU'!AB$110=0,0,'VEZI PU'!AB$110))</f>
        <v/>
      </c>
      <c r="H101" s="425">
        <f>IF(IF('VEZI PU'!AC107=0,0,'VEZI PU'!AC107)+IF('VEZI PU'!AC$110=0,0,'VEZI PU'!AC$110)=0,"",IF('VEZI PU'!AC107=0,0,'VEZI PU'!AC107)+IF('VEZI PU'!AC$110=0,0,'VEZI PU'!AC$110))</f>
        <v/>
      </c>
      <c r="I101" s="425">
        <f>IF(IF('VEZI PU'!AD107=0,0,'VEZI PU'!AD107)+IF('VEZI PU'!AD$110=0,0,'VEZI PU'!AD$110)=0,"",IF('VEZI PU'!AD107=0,0,'VEZI PU'!AD107)+IF('VEZI PU'!AD$110=0,0,'VEZI PU'!AD$110))</f>
        <v/>
      </c>
      <c r="J101" s="425">
        <f>IF(IF('VEZI PU'!AE107=0,0,'VEZI PU'!AE107)+IF('VEZI PU'!AE$110=0,0,'VEZI PU'!AE$110)=0,"",IF('VEZI PU'!AE107=0,0,'VEZI PU'!AE107)+IF('VEZI PU'!AE$110=0,0,'VEZI PU'!AE$110))</f>
        <v/>
      </c>
      <c r="K101" s="425">
        <f>IF(IF('VEZI PU'!AF107=0,0,'VEZI PU'!AF107)+IF('VEZI PU'!AF$110=0,0,'VEZI PU'!AF$110)=0,"",IF('VEZI PU'!AF107=0,0,'VEZI PU'!AF107)+IF('VEZI PU'!AF$110=0,0,'VEZI PU'!AF$110))</f>
        <v/>
      </c>
      <c r="L101" s="425">
        <f>IF(IF('VEZI PU'!AG107=0,0,'VEZI PU'!AG107)+IF('VEZI PU'!AG$110=0,0,'VEZI PU'!AG$110)=0,"",IF('VEZI PU'!AG107=0,0,'VEZI PU'!AG107)+IF('VEZI PU'!AG$110=0,0,'VEZI PU'!AG$110))</f>
        <v/>
      </c>
      <c r="M101" s="425">
        <f>IF(IF('VEZI PU'!AH107=0,0,'VEZI PU'!AH107)+IF('VEZI PU'!AH$110=0,0,'VEZI PU'!AH$110)=0,"",IF('VEZI PU'!AH107=0,0,'VEZI PU'!AH107)+IF('VEZI PU'!AH$110=0,0,'VEZI PU'!AH$110))</f>
        <v/>
      </c>
      <c r="N101" s="143">
        <f>SUM(D101:M101)</f>
        <v/>
      </c>
      <c r="O101" s="143">
        <f>N101*C101</f>
        <v/>
      </c>
      <c r="P101" s="143">
        <f>N101*'VEZI PU'!R107</f>
        <v/>
      </c>
    </row>
    <row r="102" ht="22.5" customHeight="1">
      <c r="A102" s="148">
        <f>'VEZI PU'!D108</f>
        <v/>
      </c>
      <c r="B102" s="139">
        <f>'VEZI PU'!E108</f>
        <v/>
      </c>
      <c r="C102" s="149">
        <f>'VEZI PU'!W108</f>
        <v/>
      </c>
      <c r="D102" s="425">
        <f>IF(IF('VEZI PU'!Y108=0,0,'VEZI PU'!Y108)+IF('VEZI PU'!Y$110=0,0,'VEZI PU'!Y$110)=0,"",IF('VEZI PU'!Y108=0,0,'VEZI PU'!Y108)+IF('VEZI PU'!Y$110=0,0,'VEZI PU'!Y$110))</f>
        <v/>
      </c>
      <c r="E102" s="425">
        <f>IF(IF('VEZI PU'!Z108=0,0,'VEZI PU'!Z108)+IF('VEZI PU'!Z$110=0,0,'VEZI PU'!Z$110)=0,"",IF('VEZI PU'!Z108=0,0,'VEZI PU'!Z108)+IF('VEZI PU'!Z$110=0,0,'VEZI PU'!Z$110))</f>
        <v/>
      </c>
      <c r="F102" s="425">
        <f>IF(IF('VEZI PU'!AA108=0,0,'VEZI PU'!AA108)+IF('VEZI PU'!AA$110=0,0,'VEZI PU'!AA$110)=0,"",IF('VEZI PU'!AA108=0,0,'VEZI PU'!AA108)+IF('VEZI PU'!AA$110=0,0,'VEZI PU'!AA$110))</f>
        <v/>
      </c>
      <c r="G102" s="425">
        <f>IF(IF('VEZI PU'!AB108=0,0,'VEZI PU'!AB108)+IF('VEZI PU'!AB$110=0,0,'VEZI PU'!AB$110)=0,"",IF('VEZI PU'!AB108=0,0,'VEZI PU'!AB108)+IF('VEZI PU'!AB$110=0,0,'VEZI PU'!AB$110))</f>
        <v/>
      </c>
      <c r="H102" s="425">
        <f>IF(IF('VEZI PU'!AC108=0,0,'VEZI PU'!AC108)+IF('VEZI PU'!AC$110=0,0,'VEZI PU'!AC$110)=0,"",IF('VEZI PU'!AC108=0,0,'VEZI PU'!AC108)+IF('VEZI PU'!AC$110=0,0,'VEZI PU'!AC$110))</f>
        <v/>
      </c>
      <c r="I102" s="425">
        <f>IF(IF('VEZI PU'!AD108=0,0,'VEZI PU'!AD108)+IF('VEZI PU'!AD$110=0,0,'VEZI PU'!AD$110)=0,"",IF('VEZI PU'!AD108=0,0,'VEZI PU'!AD108)+IF('VEZI PU'!AD$110=0,0,'VEZI PU'!AD$110))</f>
        <v/>
      </c>
      <c r="J102" s="425">
        <f>IF(IF('VEZI PU'!AE108=0,0,'VEZI PU'!AE108)+IF('VEZI PU'!AE$110=0,0,'VEZI PU'!AE$110)=0,"",IF('VEZI PU'!AE108=0,0,'VEZI PU'!AE108)+IF('VEZI PU'!AE$110=0,0,'VEZI PU'!AE$110))</f>
        <v/>
      </c>
      <c r="K102" s="425">
        <f>IF(IF('VEZI PU'!AF108=0,0,'VEZI PU'!AF108)+IF('VEZI PU'!AF$110=0,0,'VEZI PU'!AF$110)=0,"",IF('VEZI PU'!AF108=0,0,'VEZI PU'!AF108)+IF('VEZI PU'!AF$110=0,0,'VEZI PU'!AF$110))</f>
        <v/>
      </c>
      <c r="L102" s="425">
        <f>IF(IF('VEZI PU'!AG108=0,0,'VEZI PU'!AG108)+IF('VEZI PU'!AG$110=0,0,'VEZI PU'!AG$110)=0,"",IF('VEZI PU'!AG108=0,0,'VEZI PU'!AG108)+IF('VEZI PU'!AG$110=0,0,'VEZI PU'!AG$110))</f>
        <v/>
      </c>
      <c r="M102" s="425">
        <f>IF(IF('VEZI PU'!AH108=0,0,'VEZI PU'!AH108)+IF('VEZI PU'!AH$110=0,0,'VEZI PU'!AH$110)=0,"",IF('VEZI PU'!AH108=0,0,'VEZI PU'!AH108)+IF('VEZI PU'!AH$110=0,0,'VEZI PU'!AH$110))</f>
        <v/>
      </c>
      <c r="N102" s="143">
        <f>SUM(D102:M102)</f>
        <v/>
      </c>
      <c r="O102" s="143">
        <f>N102*C102</f>
        <v/>
      </c>
      <c r="P102" s="143">
        <f>N102*'VEZI PU'!R108</f>
        <v/>
      </c>
    </row>
    <row r="103" ht="22.5" customHeight="1">
      <c r="A103" s="148">
        <f>'VEZI PU'!D109</f>
        <v/>
      </c>
      <c r="B103" s="139">
        <f>'VEZI PU'!E109</f>
        <v/>
      </c>
      <c r="C103" s="149">
        <f>'VEZI PU'!W109</f>
        <v/>
      </c>
      <c r="D103" s="425">
        <f>IF(IF('VEZI PU'!Y109=0,0,'VEZI PU'!Y109)+IF('VEZI PU'!Y$110=0,0,'VEZI PU'!Y$110)=0,"",IF('VEZI PU'!Y109=0,0,'VEZI PU'!Y109)+IF('VEZI PU'!Y$110=0,0,'VEZI PU'!Y$110))</f>
        <v/>
      </c>
      <c r="E103" s="425">
        <f>IF(IF('VEZI PU'!Z109=0,0,'VEZI PU'!Z109)+IF('VEZI PU'!Z$110=0,0,'VEZI PU'!Z$110)=0,"",IF('VEZI PU'!Z109=0,0,'VEZI PU'!Z109)+IF('VEZI PU'!Z$110=0,0,'VEZI PU'!Z$110))</f>
        <v/>
      </c>
      <c r="F103" s="425">
        <f>IF(IF('VEZI PU'!AA109=0,0,'VEZI PU'!AA109)+IF('VEZI PU'!AA$110=0,0,'VEZI PU'!AA$110)=0,"",IF('VEZI PU'!AA109=0,0,'VEZI PU'!AA109)+IF('VEZI PU'!AA$110=0,0,'VEZI PU'!AA$110))</f>
        <v/>
      </c>
      <c r="G103" s="425">
        <f>IF(IF('VEZI PU'!AB109=0,0,'VEZI PU'!AB109)+IF('VEZI PU'!AB$110=0,0,'VEZI PU'!AB$110)=0,"",IF('VEZI PU'!AB109=0,0,'VEZI PU'!AB109)+IF('VEZI PU'!AB$110=0,0,'VEZI PU'!AB$110))</f>
        <v/>
      </c>
      <c r="H103" s="425">
        <f>IF(IF('VEZI PU'!AC109=0,0,'VEZI PU'!AC109)+IF('VEZI PU'!AC$110=0,0,'VEZI PU'!AC$110)=0,"",IF('VEZI PU'!AC109=0,0,'VEZI PU'!AC109)+IF('VEZI PU'!AC$110=0,0,'VEZI PU'!AC$110))</f>
        <v/>
      </c>
      <c r="I103" s="425">
        <f>IF(IF('VEZI PU'!AD109=0,0,'VEZI PU'!AD109)+IF('VEZI PU'!AD$110=0,0,'VEZI PU'!AD$110)=0,"",IF('VEZI PU'!AD109=0,0,'VEZI PU'!AD109)+IF('VEZI PU'!AD$110=0,0,'VEZI PU'!AD$110))</f>
        <v/>
      </c>
      <c r="J103" s="425">
        <f>IF(IF('VEZI PU'!AE109=0,0,'VEZI PU'!AE109)+IF('VEZI PU'!AE$110=0,0,'VEZI PU'!AE$110)=0,"",IF('VEZI PU'!AE109=0,0,'VEZI PU'!AE109)+IF('VEZI PU'!AE$110=0,0,'VEZI PU'!AE$110))</f>
        <v/>
      </c>
      <c r="K103" s="425">
        <f>IF(IF('VEZI PU'!AF109=0,0,'VEZI PU'!AF109)+IF('VEZI PU'!AF$110=0,0,'VEZI PU'!AF$110)=0,"",IF('VEZI PU'!AF109=0,0,'VEZI PU'!AF109)+IF('VEZI PU'!AF$110=0,0,'VEZI PU'!AF$110))</f>
        <v/>
      </c>
      <c r="L103" s="425">
        <f>IF(IF('VEZI PU'!AG109=0,0,'VEZI PU'!AG109)+IF('VEZI PU'!AG$110=0,0,'VEZI PU'!AG$110)=0,"",IF('VEZI PU'!AG109=0,0,'VEZI PU'!AG109)+IF('VEZI PU'!AG$110=0,0,'VEZI PU'!AG$110))</f>
        <v/>
      </c>
      <c r="M103" s="425">
        <f>IF(IF('VEZI PU'!AH109=0,0,'VEZI PU'!AH109)+IF('VEZI PU'!AH$110=0,0,'VEZI PU'!AH$110)=0,"",IF('VEZI PU'!AH109=0,0,'VEZI PU'!AH109)+IF('VEZI PU'!AH$110=0,0,'VEZI PU'!AH$110))</f>
        <v/>
      </c>
      <c r="N103" s="143">
        <f>SUM(D103:M103)</f>
        <v/>
      </c>
      <c r="O103" s="143">
        <f>N103*C103</f>
        <v/>
      </c>
      <c r="P103" s="143">
        <f>N103*'VEZI PU'!R109</f>
        <v/>
      </c>
    </row>
    <row r="104" ht="22.5" customHeight="1">
      <c r="A104" s="148" t="n"/>
      <c r="B104" s="139" t="n"/>
      <c r="C104" s="149" t="n"/>
      <c r="D104" s="425" t="n"/>
      <c r="E104" s="425" t="n"/>
      <c r="F104" s="425" t="n"/>
      <c r="G104" s="425" t="n"/>
      <c r="H104" s="425" t="n"/>
      <c r="I104" s="425" t="n"/>
      <c r="J104" s="425" t="n"/>
      <c r="K104" s="425" t="n"/>
      <c r="L104" s="425" t="n"/>
      <c r="M104" s="425" t="n"/>
      <c r="N104" s="143" t="n"/>
      <c r="O104" s="143" t="n"/>
      <c r="P104" s="143" t="n"/>
    </row>
  </sheetData>
  <autoFilter ref="N4:P104"/>
  <mergeCells count="4">
    <mergeCell ref="M2:P2"/>
    <mergeCell ref="A2:L2"/>
    <mergeCell ref="N1:O1"/>
    <mergeCell ref="I1:J1"/>
  </mergeCells>
  <conditionalFormatting sqref="B4">
    <cfRule type="dataBar" priority="2">
      <dataBar>
        <cfvo type="min"/>
        <cfvo type="max"/>
        <color rgb="FF638EC6"/>
      </dataBar>
    </cfRule>
  </conditionalFormatting>
  <conditionalFormatting sqref="C4">
    <cfRule type="dataBar" priority="1">
      <dataBar>
        <cfvo type="min"/>
        <cfvo type="max"/>
        <color rgb="FF638EC6"/>
      </dataBar>
    </cfRule>
  </conditionalFormatting>
  <pageMargins left="0.25" right="0.25" top="0.75" bottom="0.75" header="0.3" footer="0.3"/>
  <pageSetup orientation="landscape" paperSize="9" horizontalDpi="4294967292" verticalDpi="4294967292"/>
  <headerFooter differentFirst="1">
    <oddHeader/>
    <oddFooter>&amp;CStran &amp;P od &amp;N</oddFooter>
    <evenHeader/>
    <evenFooter/>
    <firstHeader/>
    <firstFooter>&amp;CStran &amp;P od &amp;N</firstFooter>
  </headerFooter>
</worksheet>
</file>

<file path=xl/worksheets/sheet8.xml><?xml version="1.0" encoding="utf-8"?>
<worksheet xmlns="http://schemas.openxmlformats.org/spreadsheetml/2006/main">
  <sheetPr codeName="List7">
    <tabColor theme="0" tint="-0.0499893185216834"/>
    <outlinePr summaryBelow="1" summaryRight="1"/>
    <pageSetUpPr/>
  </sheetPr>
  <dimension ref="A1:U106"/>
  <sheetViews>
    <sheetView showGridLines="0" zoomScale="102" zoomScaleNormal="102" workbookViewId="0">
      <selection activeCell="F102" sqref="F102"/>
    </sheetView>
  </sheetViews>
  <sheetFormatPr baseColWidth="10" defaultColWidth="10.6640625" defaultRowHeight="16"/>
  <cols>
    <col width="12.1640625" customWidth="1" min="1" max="1"/>
    <col width="6.6640625" customWidth="1" style="14" min="2" max="5"/>
    <col width="6.6640625" customWidth="1" min="6" max="7"/>
    <col width="7.33203125" customWidth="1" min="8" max="8"/>
    <col width="6.6640625" customWidth="1" min="9" max="11"/>
    <col width="5.6640625" customWidth="1" style="14" min="12" max="13"/>
  </cols>
  <sheetData>
    <row r="1" ht="23" customFormat="1" customHeight="1" s="3">
      <c r="A1" s="599" t="inlineStr">
        <is>
          <t>PACKING LIST VEZI PU</t>
        </is>
      </c>
      <c r="D1" s="58" t="n"/>
      <c r="E1" s="69" t="n"/>
      <c r="F1" s="69" t="n"/>
      <c r="G1" s="69" t="n"/>
      <c r="H1" s="69" t="n"/>
      <c r="I1" s="69" t="n"/>
      <c r="J1" s="69" t="n"/>
      <c r="K1" s="69" t="n"/>
      <c r="L1" s="69" t="n"/>
      <c r="M1" s="69" t="n"/>
      <c r="N1" s="69" t="n"/>
      <c r="O1" s="69" t="n"/>
      <c r="P1" s="69" t="n"/>
      <c r="Q1" s="69" t="n"/>
      <c r="R1" s="69" t="n"/>
      <c r="S1" s="69" t="n"/>
      <c r="T1" s="69" t="n"/>
      <c r="U1" s="70" t="n"/>
    </row>
    <row r="2" ht="25.5" customHeight="1">
      <c r="A2" s="596">
        <f>'PACKING LIST GRP'!A2:L2</f>
        <v/>
      </c>
      <c r="B2" s="21" t="n"/>
      <c r="C2" s="21" t="n"/>
      <c r="D2" s="21" t="n"/>
      <c r="E2" s="21" t="n"/>
      <c r="H2" s="598">
        <f>'PACKING LIST GRP'!N2</f>
        <v/>
      </c>
      <c r="I2" s="21" t="n"/>
      <c r="L2" s="93">
        <f>SUM(L4:L102)</f>
        <v/>
      </c>
      <c r="M2" s="93">
        <f>SUM(M4:M102)</f>
        <v/>
      </c>
    </row>
    <row r="3" ht="31.75" customFormat="1" customHeight="1" s="91">
      <c r="A3" s="94" t="inlineStr">
        <is>
          <t>new No.</t>
        </is>
      </c>
      <c r="B3" s="95" t="inlineStr">
        <is>
          <t>black</t>
        </is>
      </c>
      <c r="C3" s="96" t="inlineStr">
        <is>
          <t>white</t>
        </is>
      </c>
      <c r="D3" s="96" t="inlineStr">
        <is>
          <t>red</t>
        </is>
      </c>
      <c r="E3" s="96" t="inlineStr">
        <is>
          <t>yellow</t>
        </is>
      </c>
      <c r="F3" s="96" t="inlineStr">
        <is>
          <t>blue</t>
        </is>
      </c>
      <c r="G3" s="95" t="inlineStr">
        <is>
          <t>bright green</t>
        </is>
      </c>
      <c r="H3" s="96" t="inlineStr">
        <is>
          <t>pink</t>
        </is>
      </c>
      <c r="I3" s="97" t="inlineStr">
        <is>
          <t>purple</t>
        </is>
      </c>
      <c r="J3" s="96" t="inlineStr">
        <is>
          <t>mint</t>
        </is>
      </c>
      <c r="K3" s="97" t="inlineStr">
        <is>
          <t>brown</t>
        </is>
      </c>
      <c r="L3" s="95" t="inlineStr">
        <is>
          <t>SUM SET</t>
        </is>
      </c>
      <c r="M3" s="95" t="inlineStr">
        <is>
          <t>SUM PCS</t>
        </is>
      </c>
    </row>
    <row r="4" ht="22.5" customFormat="1" customHeight="1" s="88">
      <c r="A4" s="98">
        <f>'VEZI PU'!D12</f>
        <v/>
      </c>
      <c r="B4" s="136">
        <f>IF('PU - PRODUCTION LIST'!D6=0,"",'PU - PRODUCTION LIST'!D6)</f>
        <v/>
      </c>
      <c r="C4" s="136">
        <f>IF('PU - PRODUCTION LIST'!E6=0,"",'PU - PRODUCTION LIST'!E6)</f>
        <v/>
      </c>
      <c r="D4" s="136">
        <f>IF('PU - PRODUCTION LIST'!F6=0,"",'PU - PRODUCTION LIST'!F6)</f>
        <v/>
      </c>
      <c r="E4" s="136">
        <f>IF('PU - PRODUCTION LIST'!G6=0,"",'PU - PRODUCTION LIST'!G6)</f>
        <v/>
      </c>
      <c r="F4" s="136">
        <f>IF('PU - PRODUCTION LIST'!H6=0,"",'PU - PRODUCTION LIST'!H6)</f>
        <v/>
      </c>
      <c r="G4" s="136">
        <f>IF('PU - PRODUCTION LIST'!I6=0,"",'PU - PRODUCTION LIST'!I6)</f>
        <v/>
      </c>
      <c r="H4" s="136">
        <f>IF('PU - PRODUCTION LIST'!J6=0,"",'PU - PRODUCTION LIST'!J6)</f>
        <v/>
      </c>
      <c r="I4" s="136">
        <f>IF('PU - PRODUCTION LIST'!K6=0,"",'PU - PRODUCTION LIST'!K6)</f>
        <v/>
      </c>
      <c r="J4" s="136">
        <f>IF('PU - PRODUCTION LIST'!L6=0,"",'PU - PRODUCTION LIST'!L6)</f>
        <v/>
      </c>
      <c r="K4" s="136">
        <f>IF('PU - PRODUCTION LIST'!M6=0,"",'PU - PRODUCTION LIST'!M6)</f>
        <v/>
      </c>
      <c r="L4" s="137">
        <f>SUM(B4:K4)</f>
        <v/>
      </c>
      <c r="M4" s="137">
        <f>L4*'VEZI PU'!W12</f>
        <v/>
      </c>
    </row>
    <row r="5" ht="22.5" customFormat="1" customHeight="1" s="88">
      <c r="A5" s="98">
        <f>'VEZI PU'!D13</f>
        <v/>
      </c>
      <c r="B5" s="136">
        <f>IF('PU - PRODUCTION LIST'!D7=0,"",'PU - PRODUCTION LIST'!D7)</f>
        <v/>
      </c>
      <c r="C5" s="136">
        <f>IF('PU - PRODUCTION LIST'!E7=0,"",'PU - PRODUCTION LIST'!E7)</f>
        <v/>
      </c>
      <c r="D5" s="136">
        <f>IF('PU - PRODUCTION LIST'!F7=0,"",'PU - PRODUCTION LIST'!F7)</f>
        <v/>
      </c>
      <c r="E5" s="136">
        <f>IF('PU - PRODUCTION LIST'!G7=0,"",'PU - PRODUCTION LIST'!G7)</f>
        <v/>
      </c>
      <c r="F5" s="136">
        <f>IF('PU - PRODUCTION LIST'!H7=0,"",'PU - PRODUCTION LIST'!H7)</f>
        <v/>
      </c>
      <c r="G5" s="136">
        <f>IF('PU - PRODUCTION LIST'!I7=0,"",'PU - PRODUCTION LIST'!I7)</f>
        <v/>
      </c>
      <c r="H5" s="136">
        <f>IF('PU - PRODUCTION LIST'!J7=0,"",'PU - PRODUCTION LIST'!J7)</f>
        <v/>
      </c>
      <c r="I5" s="136">
        <f>IF('PU - PRODUCTION LIST'!K7=0,"",'PU - PRODUCTION LIST'!K7)</f>
        <v/>
      </c>
      <c r="J5" s="136">
        <f>IF('PU - PRODUCTION LIST'!L7=0,"",'PU - PRODUCTION LIST'!L7)</f>
        <v/>
      </c>
      <c r="K5" s="136">
        <f>IF('PU - PRODUCTION LIST'!M7=0,"",'PU - PRODUCTION LIST'!M7)</f>
        <v/>
      </c>
      <c r="L5" s="137">
        <f>SUM(B5:K5)</f>
        <v/>
      </c>
      <c r="M5" s="137">
        <f>L5*'VEZI PU'!W13</f>
        <v/>
      </c>
    </row>
    <row r="6" ht="22.5" customFormat="1" customHeight="1" s="88">
      <c r="A6" s="98">
        <f>'VEZI PU'!D14</f>
        <v/>
      </c>
      <c r="B6" s="136">
        <f>IF('PU - PRODUCTION LIST'!D8=0,"",'PU - PRODUCTION LIST'!D8)</f>
        <v/>
      </c>
      <c r="C6" s="136">
        <f>IF('PU - PRODUCTION LIST'!E8=0,"",'PU - PRODUCTION LIST'!E8)</f>
        <v/>
      </c>
      <c r="D6" s="136">
        <f>IF('PU - PRODUCTION LIST'!F8=0,"",'PU - PRODUCTION LIST'!F8)</f>
        <v/>
      </c>
      <c r="E6" s="136">
        <f>IF('PU - PRODUCTION LIST'!G8=0,"",'PU - PRODUCTION LIST'!G8)</f>
        <v/>
      </c>
      <c r="F6" s="136">
        <f>IF('PU - PRODUCTION LIST'!H8=0,"",'PU - PRODUCTION LIST'!H8)</f>
        <v/>
      </c>
      <c r="G6" s="136">
        <f>IF('PU - PRODUCTION LIST'!I8=0,"",'PU - PRODUCTION LIST'!I8)</f>
        <v/>
      </c>
      <c r="H6" s="136">
        <f>IF('PU - PRODUCTION LIST'!J8=0,"",'PU - PRODUCTION LIST'!J8)</f>
        <v/>
      </c>
      <c r="I6" s="136">
        <f>IF('PU - PRODUCTION LIST'!K8=0,"",'PU - PRODUCTION LIST'!K8)</f>
        <v/>
      </c>
      <c r="J6" s="136">
        <f>IF('PU - PRODUCTION LIST'!L8=0,"",'PU - PRODUCTION LIST'!L8)</f>
        <v/>
      </c>
      <c r="K6" s="136">
        <f>IF('PU - PRODUCTION LIST'!M8=0,"",'PU - PRODUCTION LIST'!M8)</f>
        <v/>
      </c>
      <c r="L6" s="137">
        <f>SUM(B6:K6)</f>
        <v/>
      </c>
      <c r="M6" s="137">
        <f>L6*'VEZI PU'!W14</f>
        <v/>
      </c>
    </row>
    <row r="7" ht="22.5" customFormat="1" customHeight="1" s="88">
      <c r="A7" s="98">
        <f>'VEZI PU'!D15</f>
        <v/>
      </c>
      <c r="B7" s="136">
        <f>IF('PU - PRODUCTION LIST'!D9=0,"",'PU - PRODUCTION LIST'!D9)</f>
        <v/>
      </c>
      <c r="C7" s="136">
        <f>IF('PU - PRODUCTION LIST'!E9=0,"",'PU - PRODUCTION LIST'!E9)</f>
        <v/>
      </c>
      <c r="D7" s="136">
        <f>IF('PU - PRODUCTION LIST'!F9=0,"",'PU - PRODUCTION LIST'!F9)</f>
        <v/>
      </c>
      <c r="E7" s="136">
        <f>IF('PU - PRODUCTION LIST'!G9=0,"",'PU - PRODUCTION LIST'!G9)</f>
        <v/>
      </c>
      <c r="F7" s="136">
        <f>IF('PU - PRODUCTION LIST'!H9=0,"",'PU - PRODUCTION LIST'!H9)</f>
        <v/>
      </c>
      <c r="G7" s="136">
        <f>IF('PU - PRODUCTION LIST'!I9=0,"",'PU - PRODUCTION LIST'!I9)</f>
        <v/>
      </c>
      <c r="H7" s="136">
        <f>IF('PU - PRODUCTION LIST'!J9=0,"",'PU - PRODUCTION LIST'!J9)</f>
        <v/>
      </c>
      <c r="I7" s="136">
        <f>IF('PU - PRODUCTION LIST'!K9=0,"",'PU - PRODUCTION LIST'!K9)</f>
        <v/>
      </c>
      <c r="J7" s="136">
        <f>IF('PU - PRODUCTION LIST'!L9=0,"",'PU - PRODUCTION LIST'!L9)</f>
        <v/>
      </c>
      <c r="K7" s="136">
        <f>IF('PU - PRODUCTION LIST'!M9=0,"",'PU - PRODUCTION LIST'!M9)</f>
        <v/>
      </c>
      <c r="L7" s="137">
        <f>SUM(B7:K7)</f>
        <v/>
      </c>
      <c r="M7" s="137">
        <f>L7*'VEZI PU'!W15</f>
        <v/>
      </c>
    </row>
    <row r="8" ht="22.5" customFormat="1" customHeight="1" s="88">
      <c r="A8" s="98">
        <f>'VEZI PU'!D16</f>
        <v/>
      </c>
      <c r="B8" s="136">
        <f>IF('PU - PRODUCTION LIST'!D10=0,"",'PU - PRODUCTION LIST'!D10)</f>
        <v/>
      </c>
      <c r="C8" s="136">
        <f>IF('PU - PRODUCTION LIST'!E10=0,"",'PU - PRODUCTION LIST'!E10)</f>
        <v/>
      </c>
      <c r="D8" s="136">
        <f>IF('PU - PRODUCTION LIST'!F10=0,"",'PU - PRODUCTION LIST'!F10)</f>
        <v/>
      </c>
      <c r="E8" s="136">
        <f>IF('PU - PRODUCTION LIST'!G10=0,"",'PU - PRODUCTION LIST'!G10)</f>
        <v/>
      </c>
      <c r="F8" s="136">
        <f>IF('PU - PRODUCTION LIST'!H10=0,"",'PU - PRODUCTION LIST'!H10)</f>
        <v/>
      </c>
      <c r="G8" s="136">
        <f>IF('PU - PRODUCTION LIST'!I10=0,"",'PU - PRODUCTION LIST'!I10)</f>
        <v/>
      </c>
      <c r="H8" s="136">
        <f>IF('PU - PRODUCTION LIST'!J10=0,"",'PU - PRODUCTION LIST'!J10)</f>
        <v/>
      </c>
      <c r="I8" s="136">
        <f>IF('PU - PRODUCTION LIST'!K10=0,"",'PU - PRODUCTION LIST'!K10)</f>
        <v/>
      </c>
      <c r="J8" s="136">
        <f>IF('PU - PRODUCTION LIST'!L10=0,"",'PU - PRODUCTION LIST'!L10)</f>
        <v/>
      </c>
      <c r="K8" s="136">
        <f>IF('PU - PRODUCTION LIST'!M10=0,"",'PU - PRODUCTION LIST'!M10)</f>
        <v/>
      </c>
      <c r="L8" s="137">
        <f>SUM(B8:K8)</f>
        <v/>
      </c>
      <c r="M8" s="137">
        <f>L8*'VEZI PU'!W16</f>
        <v/>
      </c>
    </row>
    <row r="9" ht="22.5" customFormat="1" customHeight="1" s="88">
      <c r="A9" s="98">
        <f>'VEZI PU'!D17</f>
        <v/>
      </c>
      <c r="B9" s="136">
        <f>IF('PU - PRODUCTION LIST'!D11=0,"",'PU - PRODUCTION LIST'!D11)</f>
        <v/>
      </c>
      <c r="C9" s="136">
        <f>IF('PU - PRODUCTION LIST'!E11=0,"",'PU - PRODUCTION LIST'!E11)</f>
        <v/>
      </c>
      <c r="D9" s="136">
        <f>IF('PU - PRODUCTION LIST'!F11=0,"",'PU - PRODUCTION LIST'!F11)</f>
        <v/>
      </c>
      <c r="E9" s="136">
        <f>IF('PU - PRODUCTION LIST'!G11=0,"",'PU - PRODUCTION LIST'!G11)</f>
        <v/>
      </c>
      <c r="F9" s="136">
        <f>IF('PU - PRODUCTION LIST'!H11=0,"",'PU - PRODUCTION LIST'!H11)</f>
        <v/>
      </c>
      <c r="G9" s="136">
        <f>IF('PU - PRODUCTION LIST'!I11=0,"",'PU - PRODUCTION LIST'!I11)</f>
        <v/>
      </c>
      <c r="H9" s="136">
        <f>IF('PU - PRODUCTION LIST'!J11=0,"",'PU - PRODUCTION LIST'!J11)</f>
        <v/>
      </c>
      <c r="I9" s="136">
        <f>IF('PU - PRODUCTION LIST'!K11=0,"",'PU - PRODUCTION LIST'!K11)</f>
        <v/>
      </c>
      <c r="J9" s="136">
        <f>IF('PU - PRODUCTION LIST'!L11=0,"",'PU - PRODUCTION LIST'!L11)</f>
        <v/>
      </c>
      <c r="K9" s="136">
        <f>IF('PU - PRODUCTION LIST'!M11=0,"",'PU - PRODUCTION LIST'!M11)</f>
        <v/>
      </c>
      <c r="L9" s="137">
        <f>SUM(B9:K9)</f>
        <v/>
      </c>
      <c r="M9" s="137">
        <f>L9*'VEZI PU'!W17</f>
        <v/>
      </c>
    </row>
    <row r="10" ht="22.5" customFormat="1" customHeight="1" s="88">
      <c r="A10" s="98">
        <f>'VEZI PU'!D18</f>
        <v/>
      </c>
      <c r="B10" s="136">
        <f>IF('PU - PRODUCTION LIST'!D12=0,"",'PU - PRODUCTION LIST'!D12)</f>
        <v/>
      </c>
      <c r="C10" s="136">
        <f>IF('PU - PRODUCTION LIST'!E12=0,"",'PU - PRODUCTION LIST'!E12)</f>
        <v/>
      </c>
      <c r="D10" s="136">
        <f>IF('PU - PRODUCTION LIST'!F12=0,"",'PU - PRODUCTION LIST'!F12)</f>
        <v/>
      </c>
      <c r="E10" s="136">
        <f>IF('PU - PRODUCTION LIST'!G12=0,"",'PU - PRODUCTION LIST'!G12)</f>
        <v/>
      </c>
      <c r="F10" s="136">
        <f>IF('PU - PRODUCTION LIST'!H12=0,"",'PU - PRODUCTION LIST'!H12)</f>
        <v/>
      </c>
      <c r="G10" s="136">
        <f>IF('PU - PRODUCTION LIST'!I12=0,"",'PU - PRODUCTION LIST'!I12)</f>
        <v/>
      </c>
      <c r="H10" s="136">
        <f>IF('PU - PRODUCTION LIST'!J12=0,"",'PU - PRODUCTION LIST'!J12)</f>
        <v/>
      </c>
      <c r="I10" s="136">
        <f>IF('PU - PRODUCTION LIST'!K12=0,"",'PU - PRODUCTION LIST'!K12)</f>
        <v/>
      </c>
      <c r="J10" s="136">
        <f>IF('PU - PRODUCTION LIST'!L12=0,"",'PU - PRODUCTION LIST'!L12)</f>
        <v/>
      </c>
      <c r="K10" s="136">
        <f>IF('PU - PRODUCTION LIST'!M12=0,"",'PU - PRODUCTION LIST'!M12)</f>
        <v/>
      </c>
      <c r="L10" s="137">
        <f>SUM(B10:K10)</f>
        <v/>
      </c>
      <c r="M10" s="137">
        <f>L10*'VEZI PU'!W18</f>
        <v/>
      </c>
    </row>
    <row r="11" ht="22.5" customFormat="1" customHeight="1" s="88">
      <c r="A11" s="98">
        <f>'VEZI PU'!D19</f>
        <v/>
      </c>
      <c r="B11" s="136">
        <f>IF('PU - PRODUCTION LIST'!D13=0,"",'PU - PRODUCTION LIST'!D13)</f>
        <v/>
      </c>
      <c r="C11" s="136">
        <f>IF('PU - PRODUCTION LIST'!E13=0,"",'PU - PRODUCTION LIST'!E13)</f>
        <v/>
      </c>
      <c r="D11" s="136">
        <f>IF('PU - PRODUCTION LIST'!F13=0,"",'PU - PRODUCTION LIST'!F13)</f>
        <v/>
      </c>
      <c r="E11" s="136">
        <f>IF('PU - PRODUCTION LIST'!G13=0,"",'PU - PRODUCTION LIST'!G13)</f>
        <v/>
      </c>
      <c r="F11" s="136">
        <f>IF('PU - PRODUCTION LIST'!H13=0,"",'PU - PRODUCTION LIST'!H13)</f>
        <v/>
      </c>
      <c r="G11" s="136">
        <f>IF('PU - PRODUCTION LIST'!I13=0,"",'PU - PRODUCTION LIST'!I13)</f>
        <v/>
      </c>
      <c r="H11" s="136">
        <f>IF('PU - PRODUCTION LIST'!J13=0,"",'PU - PRODUCTION LIST'!J13)</f>
        <v/>
      </c>
      <c r="I11" s="136">
        <f>IF('PU - PRODUCTION LIST'!K13=0,"",'PU - PRODUCTION LIST'!K13)</f>
        <v/>
      </c>
      <c r="J11" s="136">
        <f>IF('PU - PRODUCTION LIST'!L13=0,"",'PU - PRODUCTION LIST'!L13)</f>
        <v/>
      </c>
      <c r="K11" s="136">
        <f>IF('PU - PRODUCTION LIST'!M13=0,"",'PU - PRODUCTION LIST'!M13)</f>
        <v/>
      </c>
      <c r="L11" s="137">
        <f>SUM(B11:K11)</f>
        <v/>
      </c>
      <c r="M11" s="137">
        <f>L11*'VEZI PU'!W19</f>
        <v/>
      </c>
    </row>
    <row r="12" ht="22.5" customFormat="1" customHeight="1" s="88">
      <c r="A12" s="98">
        <f>'VEZI PU'!D20</f>
        <v/>
      </c>
      <c r="B12" s="136">
        <f>IF('PU - PRODUCTION LIST'!D14=0,"",'PU - PRODUCTION LIST'!D14)</f>
        <v/>
      </c>
      <c r="C12" s="136">
        <f>IF('PU - PRODUCTION LIST'!E14=0,"",'PU - PRODUCTION LIST'!E14)</f>
        <v/>
      </c>
      <c r="D12" s="136">
        <f>IF('PU - PRODUCTION LIST'!F14=0,"",'PU - PRODUCTION LIST'!F14)</f>
        <v/>
      </c>
      <c r="E12" s="136">
        <f>IF('PU - PRODUCTION LIST'!G14=0,"",'PU - PRODUCTION LIST'!G14)</f>
        <v/>
      </c>
      <c r="F12" s="136">
        <f>IF('PU - PRODUCTION LIST'!H14=0,"",'PU - PRODUCTION LIST'!H14)</f>
        <v/>
      </c>
      <c r="G12" s="136">
        <f>IF('PU - PRODUCTION LIST'!I14=0,"",'PU - PRODUCTION LIST'!I14)</f>
        <v/>
      </c>
      <c r="H12" s="136">
        <f>IF('PU - PRODUCTION LIST'!J14=0,"",'PU - PRODUCTION LIST'!J14)</f>
        <v/>
      </c>
      <c r="I12" s="136">
        <f>IF('PU - PRODUCTION LIST'!K14=0,"",'PU - PRODUCTION LIST'!K14)</f>
        <v/>
      </c>
      <c r="J12" s="136">
        <f>IF('PU - PRODUCTION LIST'!L14=0,"",'PU - PRODUCTION LIST'!L14)</f>
        <v/>
      </c>
      <c r="K12" s="136">
        <f>IF('PU - PRODUCTION LIST'!M14=0,"",'PU - PRODUCTION LIST'!M14)</f>
        <v/>
      </c>
      <c r="L12" s="137">
        <f>SUM(B12:K12)</f>
        <v/>
      </c>
      <c r="M12" s="137">
        <f>L12*'VEZI PU'!W20</f>
        <v/>
      </c>
    </row>
    <row r="13" ht="22.5" customHeight="1">
      <c r="A13" s="98">
        <f>'VEZI PU'!D21</f>
        <v/>
      </c>
      <c r="B13" s="136">
        <f>IF('PU - PRODUCTION LIST'!D15=0,"",'PU - PRODUCTION LIST'!D15)</f>
        <v/>
      </c>
      <c r="C13" s="136">
        <f>IF('PU - PRODUCTION LIST'!E15=0,"",'PU - PRODUCTION LIST'!E15)</f>
        <v/>
      </c>
      <c r="D13" s="136">
        <f>IF('PU - PRODUCTION LIST'!F15=0,"",'PU - PRODUCTION LIST'!F15)</f>
        <v/>
      </c>
      <c r="E13" s="136">
        <f>IF('PU - PRODUCTION LIST'!G15=0,"",'PU - PRODUCTION LIST'!G15)</f>
        <v/>
      </c>
      <c r="F13" s="136">
        <f>IF('PU - PRODUCTION LIST'!H15=0,"",'PU - PRODUCTION LIST'!H15)</f>
        <v/>
      </c>
      <c r="G13" s="136">
        <f>IF('PU - PRODUCTION LIST'!I15=0,"",'PU - PRODUCTION LIST'!I15)</f>
        <v/>
      </c>
      <c r="H13" s="136">
        <f>IF('PU - PRODUCTION LIST'!J15=0,"",'PU - PRODUCTION LIST'!J15)</f>
        <v/>
      </c>
      <c r="I13" s="136">
        <f>IF('PU - PRODUCTION LIST'!K15=0,"",'PU - PRODUCTION LIST'!K15)</f>
        <v/>
      </c>
      <c r="J13" s="136">
        <f>IF('PU - PRODUCTION LIST'!L15=0,"",'PU - PRODUCTION LIST'!L15)</f>
        <v/>
      </c>
      <c r="K13" s="136">
        <f>IF('PU - PRODUCTION LIST'!M15=0,"",'PU - PRODUCTION LIST'!M15)</f>
        <v/>
      </c>
      <c r="L13" s="137">
        <f>SUM(B13:K13)</f>
        <v/>
      </c>
      <c r="M13" s="137">
        <f>L13*'VEZI PU'!W21</f>
        <v/>
      </c>
    </row>
    <row r="14" ht="22.5" customHeight="1">
      <c r="A14" s="98">
        <f>'VEZI PU'!D22</f>
        <v/>
      </c>
      <c r="B14" s="136">
        <f>IF('PU - PRODUCTION LIST'!D16=0,"",'PU - PRODUCTION LIST'!D16)</f>
        <v/>
      </c>
      <c r="C14" s="136">
        <f>IF('PU - PRODUCTION LIST'!E16=0,"",'PU - PRODUCTION LIST'!E16)</f>
        <v/>
      </c>
      <c r="D14" s="136">
        <f>IF('PU - PRODUCTION LIST'!F16=0,"",'PU - PRODUCTION LIST'!F16)</f>
        <v/>
      </c>
      <c r="E14" s="136">
        <f>IF('PU - PRODUCTION LIST'!G16=0,"",'PU - PRODUCTION LIST'!G16)</f>
        <v/>
      </c>
      <c r="F14" s="136">
        <f>IF('PU - PRODUCTION LIST'!H16=0,"",'PU - PRODUCTION LIST'!H16)</f>
        <v/>
      </c>
      <c r="G14" s="136">
        <f>IF('PU - PRODUCTION LIST'!I16=0,"",'PU - PRODUCTION LIST'!I16)</f>
        <v/>
      </c>
      <c r="H14" s="136">
        <f>IF('PU - PRODUCTION LIST'!J16=0,"",'PU - PRODUCTION LIST'!J16)</f>
        <v/>
      </c>
      <c r="I14" s="136">
        <f>IF('PU - PRODUCTION LIST'!K16=0,"",'PU - PRODUCTION LIST'!K16)</f>
        <v/>
      </c>
      <c r="J14" s="136">
        <f>IF('PU - PRODUCTION LIST'!L16=0,"",'PU - PRODUCTION LIST'!L16)</f>
        <v/>
      </c>
      <c r="K14" s="136">
        <f>IF('PU - PRODUCTION LIST'!M16=0,"",'PU - PRODUCTION LIST'!M16)</f>
        <v/>
      </c>
      <c r="L14" s="137">
        <f>SUM(B14:K14)</f>
        <v/>
      </c>
      <c r="M14" s="137">
        <f>L14*'VEZI PU'!W22</f>
        <v/>
      </c>
    </row>
    <row r="15" ht="22.5" customHeight="1">
      <c r="A15" s="98">
        <f>'VEZI PU'!D23</f>
        <v/>
      </c>
      <c r="B15" s="136">
        <f>IF('PU - PRODUCTION LIST'!D17=0,"",'PU - PRODUCTION LIST'!D17)</f>
        <v/>
      </c>
      <c r="C15" s="136">
        <f>IF('PU - PRODUCTION LIST'!E17=0,"",'PU - PRODUCTION LIST'!E17)</f>
        <v/>
      </c>
      <c r="D15" s="136">
        <f>IF('PU - PRODUCTION LIST'!F17=0,"",'PU - PRODUCTION LIST'!F17)</f>
        <v/>
      </c>
      <c r="E15" s="136">
        <f>IF('PU - PRODUCTION LIST'!G17=0,"",'PU - PRODUCTION LIST'!G17)</f>
        <v/>
      </c>
      <c r="F15" s="136">
        <f>IF('PU - PRODUCTION LIST'!H17=0,"",'PU - PRODUCTION LIST'!H17)</f>
        <v/>
      </c>
      <c r="G15" s="136">
        <f>IF('PU - PRODUCTION LIST'!I17=0,"",'PU - PRODUCTION LIST'!I17)</f>
        <v/>
      </c>
      <c r="H15" s="136">
        <f>IF('PU - PRODUCTION LIST'!J17=0,"",'PU - PRODUCTION LIST'!J17)</f>
        <v/>
      </c>
      <c r="I15" s="136">
        <f>IF('PU - PRODUCTION LIST'!K17=0,"",'PU - PRODUCTION LIST'!K17)</f>
        <v/>
      </c>
      <c r="J15" s="136">
        <f>IF('PU - PRODUCTION LIST'!L17=0,"",'PU - PRODUCTION LIST'!L17)</f>
        <v/>
      </c>
      <c r="K15" s="136">
        <f>IF('PU - PRODUCTION LIST'!M17=0,"",'PU - PRODUCTION LIST'!M17)</f>
        <v/>
      </c>
      <c r="L15" s="137">
        <f>SUM(B15:K15)</f>
        <v/>
      </c>
      <c r="M15" s="137">
        <f>L15*'VEZI PU'!W23</f>
        <v/>
      </c>
    </row>
    <row r="16" ht="22.5" customHeight="1">
      <c r="A16" s="98">
        <f>'VEZI PU'!D24</f>
        <v/>
      </c>
      <c r="B16" s="136">
        <f>IF('PU - PRODUCTION LIST'!D18=0,"",'PU - PRODUCTION LIST'!D18)</f>
        <v/>
      </c>
      <c r="C16" s="136">
        <f>IF('PU - PRODUCTION LIST'!E18=0,"",'PU - PRODUCTION LIST'!E18)</f>
        <v/>
      </c>
      <c r="D16" s="136">
        <f>IF('PU - PRODUCTION LIST'!F18=0,"",'PU - PRODUCTION LIST'!F18)</f>
        <v/>
      </c>
      <c r="E16" s="136">
        <f>IF('PU - PRODUCTION LIST'!G18=0,"",'PU - PRODUCTION LIST'!G18)</f>
        <v/>
      </c>
      <c r="F16" s="136">
        <f>IF('PU - PRODUCTION LIST'!H18=0,"",'PU - PRODUCTION LIST'!H18)</f>
        <v/>
      </c>
      <c r="G16" s="136">
        <f>IF('PU - PRODUCTION LIST'!I18=0,"",'PU - PRODUCTION LIST'!I18)</f>
        <v/>
      </c>
      <c r="H16" s="136">
        <f>IF('PU - PRODUCTION LIST'!J18=0,"",'PU - PRODUCTION LIST'!J18)</f>
        <v/>
      </c>
      <c r="I16" s="136">
        <f>IF('PU - PRODUCTION LIST'!K18=0,"",'PU - PRODUCTION LIST'!K18)</f>
        <v/>
      </c>
      <c r="J16" s="136">
        <f>IF('PU - PRODUCTION LIST'!L18=0,"",'PU - PRODUCTION LIST'!L18)</f>
        <v/>
      </c>
      <c r="K16" s="136">
        <f>IF('PU - PRODUCTION LIST'!M18=0,"",'PU - PRODUCTION LIST'!M18)</f>
        <v/>
      </c>
      <c r="L16" s="137">
        <f>SUM(B16:K16)</f>
        <v/>
      </c>
      <c r="M16" s="137">
        <f>L16*'VEZI PU'!W24</f>
        <v/>
      </c>
    </row>
    <row r="17" ht="22.5" customHeight="1">
      <c r="A17" s="98">
        <f>'VEZI PU'!D25</f>
        <v/>
      </c>
      <c r="B17" s="136">
        <f>IF('PU - PRODUCTION LIST'!D19=0,"",'PU - PRODUCTION LIST'!D19)</f>
        <v/>
      </c>
      <c r="C17" s="136">
        <f>IF('PU - PRODUCTION LIST'!E19=0,"",'PU - PRODUCTION LIST'!E19)</f>
        <v/>
      </c>
      <c r="D17" s="136">
        <f>IF('PU - PRODUCTION LIST'!F19=0,"",'PU - PRODUCTION LIST'!F19)</f>
        <v/>
      </c>
      <c r="E17" s="136">
        <f>IF('PU - PRODUCTION LIST'!G19=0,"",'PU - PRODUCTION LIST'!G19)</f>
        <v/>
      </c>
      <c r="F17" s="136">
        <f>IF('PU - PRODUCTION LIST'!H19=0,"",'PU - PRODUCTION LIST'!H19)</f>
        <v/>
      </c>
      <c r="G17" s="136">
        <f>IF('PU - PRODUCTION LIST'!I19=0,"",'PU - PRODUCTION LIST'!I19)</f>
        <v/>
      </c>
      <c r="H17" s="136">
        <f>IF('PU - PRODUCTION LIST'!J19=0,"",'PU - PRODUCTION LIST'!J19)</f>
        <v/>
      </c>
      <c r="I17" s="136">
        <f>IF('PU - PRODUCTION LIST'!K19=0,"",'PU - PRODUCTION LIST'!K19)</f>
        <v/>
      </c>
      <c r="J17" s="136">
        <f>IF('PU - PRODUCTION LIST'!L19=0,"",'PU - PRODUCTION LIST'!L19)</f>
        <v/>
      </c>
      <c r="K17" s="136">
        <f>IF('PU - PRODUCTION LIST'!M19=0,"",'PU - PRODUCTION LIST'!M19)</f>
        <v/>
      </c>
      <c r="L17" s="137">
        <f>SUM(B17:K17)</f>
        <v/>
      </c>
      <c r="M17" s="137">
        <f>L17*'VEZI PU'!W25</f>
        <v/>
      </c>
    </row>
    <row r="18" ht="22.5" customHeight="1">
      <c r="A18" s="98">
        <f>'VEZI PU'!D26</f>
        <v/>
      </c>
      <c r="B18" s="136">
        <f>IF('PU - PRODUCTION LIST'!D20=0,"",'PU - PRODUCTION LIST'!D20)</f>
        <v/>
      </c>
      <c r="C18" s="136">
        <f>IF('PU - PRODUCTION LIST'!E20=0,"",'PU - PRODUCTION LIST'!E20)</f>
        <v/>
      </c>
      <c r="D18" s="136">
        <f>IF('PU - PRODUCTION LIST'!F20=0,"",'PU - PRODUCTION LIST'!F20)</f>
        <v/>
      </c>
      <c r="E18" s="136">
        <f>IF('PU - PRODUCTION LIST'!G20=0,"",'PU - PRODUCTION LIST'!G20)</f>
        <v/>
      </c>
      <c r="F18" s="136">
        <f>IF('PU - PRODUCTION LIST'!H20=0,"",'PU - PRODUCTION LIST'!H20)</f>
        <v/>
      </c>
      <c r="G18" s="136">
        <f>IF('PU - PRODUCTION LIST'!I20=0,"",'PU - PRODUCTION LIST'!I20)</f>
        <v/>
      </c>
      <c r="H18" s="136">
        <f>IF('PU - PRODUCTION LIST'!J20=0,"",'PU - PRODUCTION LIST'!J20)</f>
        <v/>
      </c>
      <c r="I18" s="136">
        <f>IF('PU - PRODUCTION LIST'!K20=0,"",'PU - PRODUCTION LIST'!K20)</f>
        <v/>
      </c>
      <c r="J18" s="136">
        <f>IF('PU - PRODUCTION LIST'!L20=0,"",'PU - PRODUCTION LIST'!L20)</f>
        <v/>
      </c>
      <c r="K18" s="136">
        <f>IF('PU - PRODUCTION LIST'!M20=0,"",'PU - PRODUCTION LIST'!M20)</f>
        <v/>
      </c>
      <c r="L18" s="137">
        <f>SUM(B18:K18)</f>
        <v/>
      </c>
      <c r="M18" s="137">
        <f>L18*'VEZI PU'!W26</f>
        <v/>
      </c>
    </row>
    <row r="19" ht="22.5" customHeight="1">
      <c r="A19" s="98">
        <f>'VEZI PU'!D27</f>
        <v/>
      </c>
      <c r="B19" s="136">
        <f>IF('PU - PRODUCTION LIST'!D21=0,"",'PU - PRODUCTION LIST'!D21)</f>
        <v/>
      </c>
      <c r="C19" s="136">
        <f>IF('PU - PRODUCTION LIST'!E21=0,"",'PU - PRODUCTION LIST'!E21)</f>
        <v/>
      </c>
      <c r="D19" s="136">
        <f>IF('PU - PRODUCTION LIST'!F21=0,"",'PU - PRODUCTION LIST'!F21)</f>
        <v/>
      </c>
      <c r="E19" s="136">
        <f>IF('PU - PRODUCTION LIST'!G21=0,"",'PU - PRODUCTION LIST'!G21)</f>
        <v/>
      </c>
      <c r="F19" s="136">
        <f>IF('PU - PRODUCTION LIST'!H21=0,"",'PU - PRODUCTION LIST'!H21)</f>
        <v/>
      </c>
      <c r="G19" s="136">
        <f>IF('PU - PRODUCTION LIST'!I21=0,"",'PU - PRODUCTION LIST'!I21)</f>
        <v/>
      </c>
      <c r="H19" s="136">
        <f>IF('PU - PRODUCTION LIST'!J21=0,"",'PU - PRODUCTION LIST'!J21)</f>
        <v/>
      </c>
      <c r="I19" s="136">
        <f>IF('PU - PRODUCTION LIST'!K21=0,"",'PU - PRODUCTION LIST'!K21)</f>
        <v/>
      </c>
      <c r="J19" s="136">
        <f>IF('PU - PRODUCTION LIST'!L21=0,"",'PU - PRODUCTION LIST'!L21)</f>
        <v/>
      </c>
      <c r="K19" s="136">
        <f>IF('PU - PRODUCTION LIST'!M21=0,"",'PU - PRODUCTION LIST'!M21)</f>
        <v/>
      </c>
      <c r="L19" s="137">
        <f>SUM(B19:K19)</f>
        <v/>
      </c>
      <c r="M19" s="137">
        <f>L19*'VEZI PU'!W27</f>
        <v/>
      </c>
    </row>
    <row r="20" ht="22.5" customHeight="1">
      <c r="A20" s="98">
        <f>'VEZI PU'!D28</f>
        <v/>
      </c>
      <c r="B20" s="136">
        <f>IF('PU - PRODUCTION LIST'!D22=0,"",'PU - PRODUCTION LIST'!D22)</f>
        <v/>
      </c>
      <c r="C20" s="136">
        <f>IF('PU - PRODUCTION LIST'!E22=0,"",'PU - PRODUCTION LIST'!E22)</f>
        <v/>
      </c>
      <c r="D20" s="136">
        <f>IF('PU - PRODUCTION LIST'!F22=0,"",'PU - PRODUCTION LIST'!F22)</f>
        <v/>
      </c>
      <c r="E20" s="136">
        <f>IF('PU - PRODUCTION LIST'!G22=0,"",'PU - PRODUCTION LIST'!G22)</f>
        <v/>
      </c>
      <c r="F20" s="136">
        <f>IF('PU - PRODUCTION LIST'!H22=0,"",'PU - PRODUCTION LIST'!H22)</f>
        <v/>
      </c>
      <c r="G20" s="136">
        <f>IF('PU - PRODUCTION LIST'!I22=0,"",'PU - PRODUCTION LIST'!I22)</f>
        <v/>
      </c>
      <c r="H20" s="136">
        <f>IF('PU - PRODUCTION LIST'!J22=0,"",'PU - PRODUCTION LIST'!J22)</f>
        <v/>
      </c>
      <c r="I20" s="136">
        <f>IF('PU - PRODUCTION LIST'!K22=0,"",'PU - PRODUCTION LIST'!K22)</f>
        <v/>
      </c>
      <c r="J20" s="136">
        <f>IF('PU - PRODUCTION LIST'!L22=0,"",'PU - PRODUCTION LIST'!L22)</f>
        <v/>
      </c>
      <c r="K20" s="136">
        <f>IF('PU - PRODUCTION LIST'!M22=0,"",'PU - PRODUCTION LIST'!M22)</f>
        <v/>
      </c>
      <c r="L20" s="137">
        <f>SUM(B20:K20)</f>
        <v/>
      </c>
      <c r="M20" s="137">
        <f>L20*'VEZI PU'!W28</f>
        <v/>
      </c>
    </row>
    <row r="21" ht="22.5" customHeight="1">
      <c r="A21" s="98">
        <f>'VEZI PU'!D29</f>
        <v/>
      </c>
      <c r="B21" s="136">
        <f>IF('PU - PRODUCTION LIST'!D23=0,"",'PU - PRODUCTION LIST'!D23)</f>
        <v/>
      </c>
      <c r="C21" s="136">
        <f>IF('PU - PRODUCTION LIST'!E23=0,"",'PU - PRODUCTION LIST'!E23)</f>
        <v/>
      </c>
      <c r="D21" s="136">
        <f>IF('PU - PRODUCTION LIST'!F23=0,"",'PU - PRODUCTION LIST'!F23)</f>
        <v/>
      </c>
      <c r="E21" s="136">
        <f>IF('PU - PRODUCTION LIST'!G23=0,"",'PU - PRODUCTION LIST'!G23)</f>
        <v/>
      </c>
      <c r="F21" s="136">
        <f>IF('PU - PRODUCTION LIST'!H23=0,"",'PU - PRODUCTION LIST'!H23)</f>
        <v/>
      </c>
      <c r="G21" s="136">
        <f>IF('PU - PRODUCTION LIST'!I23=0,"",'PU - PRODUCTION LIST'!I23)</f>
        <v/>
      </c>
      <c r="H21" s="136">
        <f>IF('PU - PRODUCTION LIST'!J23=0,"",'PU - PRODUCTION LIST'!J23)</f>
        <v/>
      </c>
      <c r="I21" s="136">
        <f>IF('PU - PRODUCTION LIST'!K23=0,"",'PU - PRODUCTION LIST'!K23)</f>
        <v/>
      </c>
      <c r="J21" s="136">
        <f>IF('PU - PRODUCTION LIST'!L23=0,"",'PU - PRODUCTION LIST'!L23)</f>
        <v/>
      </c>
      <c r="K21" s="136">
        <f>IF('PU - PRODUCTION LIST'!M23=0,"",'PU - PRODUCTION LIST'!M23)</f>
        <v/>
      </c>
      <c r="L21" s="137">
        <f>SUM(B21:K21)</f>
        <v/>
      </c>
      <c r="M21" s="137">
        <f>L21*'VEZI PU'!W29</f>
        <v/>
      </c>
    </row>
    <row r="22" ht="22.5" customHeight="1">
      <c r="A22" s="98">
        <f>'VEZI PU'!D30</f>
        <v/>
      </c>
      <c r="B22" s="136">
        <f>IF('PU - PRODUCTION LIST'!D24=0,"",'PU - PRODUCTION LIST'!D24)</f>
        <v/>
      </c>
      <c r="C22" s="136">
        <f>IF('PU - PRODUCTION LIST'!E24=0,"",'PU - PRODUCTION LIST'!E24)</f>
        <v/>
      </c>
      <c r="D22" s="136">
        <f>IF('PU - PRODUCTION LIST'!F24=0,"",'PU - PRODUCTION LIST'!F24)</f>
        <v/>
      </c>
      <c r="E22" s="136">
        <f>IF('PU - PRODUCTION LIST'!G24=0,"",'PU - PRODUCTION LIST'!G24)</f>
        <v/>
      </c>
      <c r="F22" s="136">
        <f>IF('PU - PRODUCTION LIST'!H24=0,"",'PU - PRODUCTION LIST'!H24)</f>
        <v/>
      </c>
      <c r="G22" s="136">
        <f>IF('PU - PRODUCTION LIST'!I24=0,"",'PU - PRODUCTION LIST'!I24)</f>
        <v/>
      </c>
      <c r="H22" s="136">
        <f>IF('PU - PRODUCTION LIST'!J24=0,"",'PU - PRODUCTION LIST'!J24)</f>
        <v/>
      </c>
      <c r="I22" s="136">
        <f>IF('PU - PRODUCTION LIST'!K24=0,"",'PU - PRODUCTION LIST'!K24)</f>
        <v/>
      </c>
      <c r="J22" s="136">
        <f>IF('PU - PRODUCTION LIST'!L24=0,"",'PU - PRODUCTION LIST'!L24)</f>
        <v/>
      </c>
      <c r="K22" s="136">
        <f>IF('PU - PRODUCTION LIST'!M24=0,"",'PU - PRODUCTION LIST'!M24)</f>
        <v/>
      </c>
      <c r="L22" s="137">
        <f>SUM(B22:K22)</f>
        <v/>
      </c>
      <c r="M22" s="137">
        <f>L22*'VEZI PU'!W30</f>
        <v/>
      </c>
    </row>
    <row r="23" ht="22.5" customHeight="1">
      <c r="A23" s="98">
        <f>'VEZI PU'!D31</f>
        <v/>
      </c>
      <c r="B23" s="136">
        <f>IF('PU - PRODUCTION LIST'!D25=0,"",'PU - PRODUCTION LIST'!D25)</f>
        <v/>
      </c>
      <c r="C23" s="136">
        <f>IF('PU - PRODUCTION LIST'!E25=0,"",'PU - PRODUCTION LIST'!E25)</f>
        <v/>
      </c>
      <c r="D23" s="136">
        <f>IF('PU - PRODUCTION LIST'!F25=0,"",'PU - PRODUCTION LIST'!F25)</f>
        <v/>
      </c>
      <c r="E23" s="136">
        <f>IF('PU - PRODUCTION LIST'!G25=0,"",'PU - PRODUCTION LIST'!G25)</f>
        <v/>
      </c>
      <c r="F23" s="136">
        <f>IF('PU - PRODUCTION LIST'!H25=0,"",'PU - PRODUCTION LIST'!H25)</f>
        <v/>
      </c>
      <c r="G23" s="136">
        <f>IF('PU - PRODUCTION LIST'!I25=0,"",'PU - PRODUCTION LIST'!I25)</f>
        <v/>
      </c>
      <c r="H23" s="136">
        <f>IF('PU - PRODUCTION LIST'!J25=0,"",'PU - PRODUCTION LIST'!J25)</f>
        <v/>
      </c>
      <c r="I23" s="136">
        <f>IF('PU - PRODUCTION LIST'!K25=0,"",'PU - PRODUCTION LIST'!K25)</f>
        <v/>
      </c>
      <c r="J23" s="136">
        <f>IF('PU - PRODUCTION LIST'!L25=0,"",'PU - PRODUCTION LIST'!L25)</f>
        <v/>
      </c>
      <c r="K23" s="136">
        <f>IF('PU - PRODUCTION LIST'!M25=0,"",'PU - PRODUCTION LIST'!M25)</f>
        <v/>
      </c>
      <c r="L23" s="137">
        <f>SUM(B23:K23)</f>
        <v/>
      </c>
      <c r="M23" s="137">
        <f>L23*'VEZI PU'!W31</f>
        <v/>
      </c>
    </row>
    <row r="24" ht="22.5" customHeight="1">
      <c r="A24" s="98">
        <f>'VEZI PU'!D32</f>
        <v/>
      </c>
      <c r="B24" s="136">
        <f>IF('PU - PRODUCTION LIST'!D26=0,"",'PU - PRODUCTION LIST'!D26)</f>
        <v/>
      </c>
      <c r="C24" s="136">
        <f>IF('PU - PRODUCTION LIST'!E26=0,"",'PU - PRODUCTION LIST'!E26)</f>
        <v/>
      </c>
      <c r="D24" s="136">
        <f>IF('PU - PRODUCTION LIST'!F26=0,"",'PU - PRODUCTION LIST'!F26)</f>
        <v/>
      </c>
      <c r="E24" s="136">
        <f>IF('PU - PRODUCTION LIST'!G26=0,"",'PU - PRODUCTION LIST'!G26)</f>
        <v/>
      </c>
      <c r="F24" s="136">
        <f>IF('PU - PRODUCTION LIST'!H26=0,"",'PU - PRODUCTION LIST'!H26)</f>
        <v/>
      </c>
      <c r="G24" s="136">
        <f>IF('PU - PRODUCTION LIST'!I26=0,"",'PU - PRODUCTION LIST'!I26)</f>
        <v/>
      </c>
      <c r="H24" s="136">
        <f>IF('PU - PRODUCTION LIST'!J26=0,"",'PU - PRODUCTION LIST'!J26)</f>
        <v/>
      </c>
      <c r="I24" s="136">
        <f>IF('PU - PRODUCTION LIST'!K26=0,"",'PU - PRODUCTION LIST'!K26)</f>
        <v/>
      </c>
      <c r="J24" s="136">
        <f>IF('PU - PRODUCTION LIST'!L26=0,"",'PU - PRODUCTION LIST'!L26)</f>
        <v/>
      </c>
      <c r="K24" s="136">
        <f>IF('PU - PRODUCTION LIST'!M26=0,"",'PU - PRODUCTION LIST'!M26)</f>
        <v/>
      </c>
      <c r="L24" s="137">
        <f>SUM(B24:K24)</f>
        <v/>
      </c>
      <c r="M24" s="137">
        <f>L24*'VEZI PU'!W32</f>
        <v/>
      </c>
    </row>
    <row r="25" ht="22.5" customHeight="1">
      <c r="A25" s="98">
        <f>'VEZI PU'!D33</f>
        <v/>
      </c>
      <c r="B25" s="136">
        <f>IF('PU - PRODUCTION LIST'!D27=0,"",'PU - PRODUCTION LIST'!D27)</f>
        <v/>
      </c>
      <c r="C25" s="136">
        <f>IF('PU - PRODUCTION LIST'!E27=0,"",'PU - PRODUCTION LIST'!E27)</f>
        <v/>
      </c>
      <c r="D25" s="136">
        <f>IF('PU - PRODUCTION LIST'!F27=0,"",'PU - PRODUCTION LIST'!F27)</f>
        <v/>
      </c>
      <c r="E25" s="136">
        <f>IF('PU - PRODUCTION LIST'!G27=0,"",'PU - PRODUCTION LIST'!G27)</f>
        <v/>
      </c>
      <c r="F25" s="136">
        <f>IF('PU - PRODUCTION LIST'!H27=0,"",'PU - PRODUCTION LIST'!H27)</f>
        <v/>
      </c>
      <c r="G25" s="136">
        <f>IF('PU - PRODUCTION LIST'!I27=0,"",'PU - PRODUCTION LIST'!I27)</f>
        <v/>
      </c>
      <c r="H25" s="136">
        <f>IF('PU - PRODUCTION LIST'!J27=0,"",'PU - PRODUCTION LIST'!J27)</f>
        <v/>
      </c>
      <c r="I25" s="136">
        <f>IF('PU - PRODUCTION LIST'!K27=0,"",'PU - PRODUCTION LIST'!K27)</f>
        <v/>
      </c>
      <c r="J25" s="136">
        <f>IF('PU - PRODUCTION LIST'!L27=0,"",'PU - PRODUCTION LIST'!L27)</f>
        <v/>
      </c>
      <c r="K25" s="136">
        <f>IF('PU - PRODUCTION LIST'!M27=0,"",'PU - PRODUCTION LIST'!M27)</f>
        <v/>
      </c>
      <c r="L25" s="137">
        <f>SUM(B25:K25)</f>
        <v/>
      </c>
      <c r="M25" s="137">
        <f>L25*'VEZI PU'!W33</f>
        <v/>
      </c>
    </row>
    <row r="26" ht="22.5" customHeight="1">
      <c r="A26" s="98">
        <f>'VEZI PU'!D34</f>
        <v/>
      </c>
      <c r="B26" s="136">
        <f>IF('PU - PRODUCTION LIST'!D28=0,"",'PU - PRODUCTION LIST'!D28)</f>
        <v/>
      </c>
      <c r="C26" s="136">
        <f>IF('PU - PRODUCTION LIST'!E28=0,"",'PU - PRODUCTION LIST'!E28)</f>
        <v/>
      </c>
      <c r="D26" s="136">
        <f>IF('PU - PRODUCTION LIST'!F28=0,"",'PU - PRODUCTION LIST'!F28)</f>
        <v/>
      </c>
      <c r="E26" s="136">
        <f>IF('PU - PRODUCTION LIST'!G28=0,"",'PU - PRODUCTION LIST'!G28)</f>
        <v/>
      </c>
      <c r="F26" s="136">
        <f>IF('PU - PRODUCTION LIST'!H28=0,"",'PU - PRODUCTION LIST'!H28)</f>
        <v/>
      </c>
      <c r="G26" s="136">
        <f>IF('PU - PRODUCTION LIST'!I28=0,"",'PU - PRODUCTION LIST'!I28)</f>
        <v/>
      </c>
      <c r="H26" s="136">
        <f>IF('PU - PRODUCTION LIST'!J28=0,"",'PU - PRODUCTION LIST'!J28)</f>
        <v/>
      </c>
      <c r="I26" s="136">
        <f>IF('PU - PRODUCTION LIST'!K28=0,"",'PU - PRODUCTION LIST'!K28)</f>
        <v/>
      </c>
      <c r="J26" s="136">
        <f>IF('PU - PRODUCTION LIST'!L28=0,"",'PU - PRODUCTION LIST'!L28)</f>
        <v/>
      </c>
      <c r="K26" s="136">
        <f>IF('PU - PRODUCTION LIST'!M28=0,"",'PU - PRODUCTION LIST'!M28)</f>
        <v/>
      </c>
      <c r="L26" s="137">
        <f>SUM(B26:K26)</f>
        <v/>
      </c>
      <c r="M26" s="137">
        <f>L26*'VEZI PU'!W34</f>
        <v/>
      </c>
    </row>
    <row r="27" ht="22.5" customHeight="1">
      <c r="A27" s="98">
        <f>'VEZI PU'!D35</f>
        <v/>
      </c>
      <c r="B27" s="136">
        <f>IF('PU - PRODUCTION LIST'!D29=0,"",'PU - PRODUCTION LIST'!D29)</f>
        <v/>
      </c>
      <c r="C27" s="136">
        <f>IF('PU - PRODUCTION LIST'!E29=0,"",'PU - PRODUCTION LIST'!E29)</f>
        <v/>
      </c>
      <c r="D27" s="136">
        <f>IF('PU - PRODUCTION LIST'!F29=0,"",'PU - PRODUCTION LIST'!F29)</f>
        <v/>
      </c>
      <c r="E27" s="136">
        <f>IF('PU - PRODUCTION LIST'!G29=0,"",'PU - PRODUCTION LIST'!G29)</f>
        <v/>
      </c>
      <c r="F27" s="136">
        <f>IF('PU - PRODUCTION LIST'!H29=0,"",'PU - PRODUCTION LIST'!H29)</f>
        <v/>
      </c>
      <c r="G27" s="136">
        <f>IF('PU - PRODUCTION LIST'!I29=0,"",'PU - PRODUCTION LIST'!I29)</f>
        <v/>
      </c>
      <c r="H27" s="136">
        <f>IF('PU - PRODUCTION LIST'!J29=0,"",'PU - PRODUCTION LIST'!J29)</f>
        <v/>
      </c>
      <c r="I27" s="136">
        <f>IF('PU - PRODUCTION LIST'!K29=0,"",'PU - PRODUCTION LIST'!K29)</f>
        <v/>
      </c>
      <c r="J27" s="136">
        <f>IF('PU - PRODUCTION LIST'!L29=0,"",'PU - PRODUCTION LIST'!L29)</f>
        <v/>
      </c>
      <c r="K27" s="136">
        <f>IF('PU - PRODUCTION LIST'!M29=0,"",'PU - PRODUCTION LIST'!M29)</f>
        <v/>
      </c>
      <c r="L27" s="137">
        <f>SUM(B27:K27)</f>
        <v/>
      </c>
      <c r="M27" s="137">
        <f>L27*'VEZI PU'!W35</f>
        <v/>
      </c>
    </row>
    <row r="28" ht="22.5" customHeight="1">
      <c r="A28" s="98">
        <f>'VEZI PU'!D36</f>
        <v/>
      </c>
      <c r="B28" s="136">
        <f>IF('PU - PRODUCTION LIST'!D30=0,"",'PU - PRODUCTION LIST'!D30)</f>
        <v/>
      </c>
      <c r="C28" s="136">
        <f>IF('PU - PRODUCTION LIST'!E30=0,"",'PU - PRODUCTION LIST'!E30)</f>
        <v/>
      </c>
      <c r="D28" s="136">
        <f>IF('PU - PRODUCTION LIST'!F30=0,"",'PU - PRODUCTION LIST'!F30)</f>
        <v/>
      </c>
      <c r="E28" s="136">
        <f>IF('PU - PRODUCTION LIST'!G30=0,"",'PU - PRODUCTION LIST'!G30)</f>
        <v/>
      </c>
      <c r="F28" s="136">
        <f>IF('PU - PRODUCTION LIST'!H30=0,"",'PU - PRODUCTION LIST'!H30)</f>
        <v/>
      </c>
      <c r="G28" s="136">
        <f>IF('PU - PRODUCTION LIST'!I30=0,"",'PU - PRODUCTION LIST'!I30)</f>
        <v/>
      </c>
      <c r="H28" s="136">
        <f>IF('PU - PRODUCTION LIST'!J30=0,"",'PU - PRODUCTION LIST'!J30)</f>
        <v/>
      </c>
      <c r="I28" s="136">
        <f>IF('PU - PRODUCTION LIST'!K30=0,"",'PU - PRODUCTION LIST'!K30)</f>
        <v/>
      </c>
      <c r="J28" s="136">
        <f>IF('PU - PRODUCTION LIST'!L30=0,"",'PU - PRODUCTION LIST'!L30)</f>
        <v/>
      </c>
      <c r="K28" s="136">
        <f>IF('PU - PRODUCTION LIST'!M30=0,"",'PU - PRODUCTION LIST'!M30)</f>
        <v/>
      </c>
      <c r="L28" s="137">
        <f>SUM(B28:K28)</f>
        <v/>
      </c>
      <c r="M28" s="137">
        <f>L28*'VEZI PU'!W36</f>
        <v/>
      </c>
    </row>
    <row r="29" ht="22.5" customHeight="1">
      <c r="A29" s="98">
        <f>'VEZI PU'!D37</f>
        <v/>
      </c>
      <c r="B29" s="136">
        <f>IF('PU - PRODUCTION LIST'!D31=0,"",'PU - PRODUCTION LIST'!D31)</f>
        <v/>
      </c>
      <c r="C29" s="136">
        <f>IF('PU - PRODUCTION LIST'!E31=0,"",'PU - PRODUCTION LIST'!E31)</f>
        <v/>
      </c>
      <c r="D29" s="136">
        <f>IF('PU - PRODUCTION LIST'!F31=0,"",'PU - PRODUCTION LIST'!F31)</f>
        <v/>
      </c>
      <c r="E29" s="136">
        <f>IF('PU - PRODUCTION LIST'!G31=0,"",'PU - PRODUCTION LIST'!G31)</f>
        <v/>
      </c>
      <c r="F29" s="136">
        <f>IF('PU - PRODUCTION LIST'!H31=0,"",'PU - PRODUCTION LIST'!H31)</f>
        <v/>
      </c>
      <c r="G29" s="136">
        <f>IF('PU - PRODUCTION LIST'!I31=0,"",'PU - PRODUCTION LIST'!I31)</f>
        <v/>
      </c>
      <c r="H29" s="136">
        <f>IF('PU - PRODUCTION LIST'!J31=0,"",'PU - PRODUCTION LIST'!J31)</f>
        <v/>
      </c>
      <c r="I29" s="136">
        <f>IF('PU - PRODUCTION LIST'!K31=0,"",'PU - PRODUCTION LIST'!K31)</f>
        <v/>
      </c>
      <c r="J29" s="136">
        <f>IF('PU - PRODUCTION LIST'!L31=0,"",'PU - PRODUCTION LIST'!L31)</f>
        <v/>
      </c>
      <c r="K29" s="136">
        <f>IF('PU - PRODUCTION LIST'!M31=0,"",'PU - PRODUCTION LIST'!M31)</f>
        <v/>
      </c>
      <c r="L29" s="137">
        <f>SUM(B29:K29)</f>
        <v/>
      </c>
      <c r="M29" s="137">
        <f>L29*'VEZI PU'!W37</f>
        <v/>
      </c>
    </row>
    <row r="30" ht="22.5" customHeight="1">
      <c r="A30" s="98">
        <f>'VEZI PU'!D38</f>
        <v/>
      </c>
      <c r="B30" s="136">
        <f>IF('PU - PRODUCTION LIST'!D32=0,"",'PU - PRODUCTION LIST'!D32)</f>
        <v/>
      </c>
      <c r="C30" s="136">
        <f>IF('PU - PRODUCTION LIST'!E32=0,"",'PU - PRODUCTION LIST'!E32)</f>
        <v/>
      </c>
      <c r="D30" s="136">
        <f>IF('PU - PRODUCTION LIST'!F32=0,"",'PU - PRODUCTION LIST'!F32)</f>
        <v/>
      </c>
      <c r="E30" s="136">
        <f>IF('PU - PRODUCTION LIST'!G32=0,"",'PU - PRODUCTION LIST'!G32)</f>
        <v/>
      </c>
      <c r="F30" s="136">
        <f>IF('PU - PRODUCTION LIST'!H32=0,"",'PU - PRODUCTION LIST'!H32)</f>
        <v/>
      </c>
      <c r="G30" s="136">
        <f>IF('PU - PRODUCTION LIST'!I32=0,"",'PU - PRODUCTION LIST'!I32)</f>
        <v/>
      </c>
      <c r="H30" s="136">
        <f>IF('PU - PRODUCTION LIST'!J32=0,"",'PU - PRODUCTION LIST'!J32)</f>
        <v/>
      </c>
      <c r="I30" s="136">
        <f>IF('PU - PRODUCTION LIST'!K32=0,"",'PU - PRODUCTION LIST'!K32)</f>
        <v/>
      </c>
      <c r="J30" s="136">
        <f>IF('PU - PRODUCTION LIST'!L32=0,"",'PU - PRODUCTION LIST'!L32)</f>
        <v/>
      </c>
      <c r="K30" s="136">
        <f>IF('PU - PRODUCTION LIST'!M32=0,"",'PU - PRODUCTION LIST'!M32)</f>
        <v/>
      </c>
      <c r="L30" s="137">
        <f>SUM(B30:K30)</f>
        <v/>
      </c>
      <c r="M30" s="137">
        <f>L30*'VEZI PU'!W38</f>
        <v/>
      </c>
    </row>
    <row r="31" ht="22.5" customHeight="1">
      <c r="A31" s="98">
        <f>'VEZI PU'!D39</f>
        <v/>
      </c>
      <c r="B31" s="136">
        <f>IF('PU - PRODUCTION LIST'!D33=0,"",'PU - PRODUCTION LIST'!D33)</f>
        <v/>
      </c>
      <c r="C31" s="136">
        <f>IF('PU - PRODUCTION LIST'!E33=0,"",'PU - PRODUCTION LIST'!E33)</f>
        <v/>
      </c>
      <c r="D31" s="136">
        <f>IF('PU - PRODUCTION LIST'!F33=0,"",'PU - PRODUCTION LIST'!F33)</f>
        <v/>
      </c>
      <c r="E31" s="136">
        <f>IF('PU - PRODUCTION LIST'!G33=0,"",'PU - PRODUCTION LIST'!G33)</f>
        <v/>
      </c>
      <c r="F31" s="136">
        <f>IF('PU - PRODUCTION LIST'!H33=0,"",'PU - PRODUCTION LIST'!H33)</f>
        <v/>
      </c>
      <c r="G31" s="136">
        <f>IF('PU - PRODUCTION LIST'!I33=0,"",'PU - PRODUCTION LIST'!I33)</f>
        <v/>
      </c>
      <c r="H31" s="136">
        <f>IF('PU - PRODUCTION LIST'!J33=0,"",'PU - PRODUCTION LIST'!J33)</f>
        <v/>
      </c>
      <c r="I31" s="136">
        <f>IF('PU - PRODUCTION LIST'!K33=0,"",'PU - PRODUCTION LIST'!K33)</f>
        <v/>
      </c>
      <c r="J31" s="136">
        <f>IF('PU - PRODUCTION LIST'!L33=0,"",'PU - PRODUCTION LIST'!L33)</f>
        <v/>
      </c>
      <c r="K31" s="136">
        <f>IF('PU - PRODUCTION LIST'!M33=0,"",'PU - PRODUCTION LIST'!M33)</f>
        <v/>
      </c>
      <c r="L31" s="137">
        <f>SUM(B31:K31)</f>
        <v/>
      </c>
      <c r="M31" s="137">
        <f>L31*'VEZI PU'!W39</f>
        <v/>
      </c>
    </row>
    <row r="32" ht="22.5" customHeight="1">
      <c r="A32" s="98">
        <f>'VEZI PU'!D40</f>
        <v/>
      </c>
      <c r="B32" s="136">
        <f>IF('PU - PRODUCTION LIST'!D34=0,"",'PU - PRODUCTION LIST'!D34)</f>
        <v/>
      </c>
      <c r="C32" s="136">
        <f>IF('PU - PRODUCTION LIST'!E34=0,"",'PU - PRODUCTION LIST'!E34)</f>
        <v/>
      </c>
      <c r="D32" s="136">
        <f>IF('PU - PRODUCTION LIST'!F34=0,"",'PU - PRODUCTION LIST'!F34)</f>
        <v/>
      </c>
      <c r="E32" s="136">
        <f>IF('PU - PRODUCTION LIST'!G34=0,"",'PU - PRODUCTION LIST'!G34)</f>
        <v/>
      </c>
      <c r="F32" s="136">
        <f>IF('PU - PRODUCTION LIST'!H34=0,"",'PU - PRODUCTION LIST'!H34)</f>
        <v/>
      </c>
      <c r="G32" s="136">
        <f>IF('PU - PRODUCTION LIST'!I34=0,"",'PU - PRODUCTION LIST'!I34)</f>
        <v/>
      </c>
      <c r="H32" s="136">
        <f>IF('PU - PRODUCTION LIST'!J34=0,"",'PU - PRODUCTION LIST'!J34)</f>
        <v/>
      </c>
      <c r="I32" s="136">
        <f>IF('PU - PRODUCTION LIST'!K34=0,"",'PU - PRODUCTION LIST'!K34)</f>
        <v/>
      </c>
      <c r="J32" s="136">
        <f>IF('PU - PRODUCTION LIST'!L34=0,"",'PU - PRODUCTION LIST'!L34)</f>
        <v/>
      </c>
      <c r="K32" s="136">
        <f>IF('PU - PRODUCTION LIST'!M34=0,"",'PU - PRODUCTION LIST'!M34)</f>
        <v/>
      </c>
      <c r="L32" s="137">
        <f>SUM(B32:K32)</f>
        <v/>
      </c>
      <c r="M32" s="137">
        <f>L32*'VEZI PU'!W40</f>
        <v/>
      </c>
    </row>
    <row r="33" ht="22.5" customHeight="1">
      <c r="A33" s="98">
        <f>'VEZI PU'!D41</f>
        <v/>
      </c>
      <c r="B33" s="136">
        <f>IF('PU - PRODUCTION LIST'!D35=0,"",'PU - PRODUCTION LIST'!D35)</f>
        <v/>
      </c>
      <c r="C33" s="136">
        <f>IF('PU - PRODUCTION LIST'!E35=0,"",'PU - PRODUCTION LIST'!E35)</f>
        <v/>
      </c>
      <c r="D33" s="136">
        <f>IF('PU - PRODUCTION LIST'!F35=0,"",'PU - PRODUCTION LIST'!F35)</f>
        <v/>
      </c>
      <c r="E33" s="136">
        <f>IF('PU - PRODUCTION LIST'!G35=0,"",'PU - PRODUCTION LIST'!G35)</f>
        <v/>
      </c>
      <c r="F33" s="136">
        <f>IF('PU - PRODUCTION LIST'!H35=0,"",'PU - PRODUCTION LIST'!H35)</f>
        <v/>
      </c>
      <c r="G33" s="136">
        <f>IF('PU - PRODUCTION LIST'!I35=0,"",'PU - PRODUCTION LIST'!I35)</f>
        <v/>
      </c>
      <c r="H33" s="136">
        <f>IF('PU - PRODUCTION LIST'!J35=0,"",'PU - PRODUCTION LIST'!J35)</f>
        <v/>
      </c>
      <c r="I33" s="136">
        <f>IF('PU - PRODUCTION LIST'!K35=0,"",'PU - PRODUCTION LIST'!K35)</f>
        <v/>
      </c>
      <c r="J33" s="136">
        <f>IF('PU - PRODUCTION LIST'!L35=0,"",'PU - PRODUCTION LIST'!L35)</f>
        <v/>
      </c>
      <c r="K33" s="136">
        <f>IF('PU - PRODUCTION LIST'!M35=0,"",'PU - PRODUCTION LIST'!M35)</f>
        <v/>
      </c>
      <c r="L33" s="137">
        <f>SUM(B33:K33)</f>
        <v/>
      </c>
      <c r="M33" s="137">
        <f>L33*'VEZI PU'!W41</f>
        <v/>
      </c>
    </row>
    <row r="34" ht="22.5" customHeight="1">
      <c r="A34" s="98" t="n"/>
      <c r="B34" s="136">
        <f>IF('PU - PRODUCTION LIST'!D36=0,"",'PU - PRODUCTION LIST'!D36)</f>
        <v/>
      </c>
      <c r="C34" s="136">
        <f>IF('PU - PRODUCTION LIST'!E36=0,"",'PU - PRODUCTION LIST'!E36)</f>
        <v/>
      </c>
      <c r="D34" s="136">
        <f>IF('PU - PRODUCTION LIST'!F36=0,"",'PU - PRODUCTION LIST'!F36)</f>
        <v/>
      </c>
      <c r="E34" s="136">
        <f>IF('PU - PRODUCTION LIST'!G36=0,"",'PU - PRODUCTION LIST'!G36)</f>
        <v/>
      </c>
      <c r="F34" s="136">
        <f>IF('PU - PRODUCTION LIST'!H36=0,"",'PU - PRODUCTION LIST'!H36)</f>
        <v/>
      </c>
      <c r="G34" s="136">
        <f>IF('PU - PRODUCTION LIST'!I36=0,"",'PU - PRODUCTION LIST'!I36)</f>
        <v/>
      </c>
      <c r="H34" s="136">
        <f>IF('PU - PRODUCTION LIST'!J36=0,"",'PU - PRODUCTION LIST'!J36)</f>
        <v/>
      </c>
      <c r="I34" s="136">
        <f>IF('PU - PRODUCTION LIST'!K36=0,"",'PU - PRODUCTION LIST'!K36)</f>
        <v/>
      </c>
      <c r="J34" s="136">
        <f>IF('PU - PRODUCTION LIST'!L36=0,"",'PU - PRODUCTION LIST'!L36)</f>
        <v/>
      </c>
      <c r="K34" s="136">
        <f>IF('PU - PRODUCTION LIST'!M36=0,"",'PU - PRODUCTION LIST'!M36)</f>
        <v/>
      </c>
      <c r="L34" s="137">
        <f>SUM(B34:K34)</f>
        <v/>
      </c>
      <c r="M34" s="137">
        <f>L34*'VEZI PU'!W42</f>
        <v/>
      </c>
    </row>
    <row r="35" ht="22.5" customHeight="1">
      <c r="A35" s="98">
        <f>'VEZI PU'!D43</f>
        <v/>
      </c>
      <c r="B35" s="136">
        <f>IF('PU - PRODUCTION LIST'!D37=0,"",'PU - PRODUCTION LIST'!D37)</f>
        <v/>
      </c>
      <c r="C35" s="136">
        <f>IF('PU - PRODUCTION LIST'!E37=0,"",'PU - PRODUCTION LIST'!E37)</f>
        <v/>
      </c>
      <c r="D35" s="136">
        <f>IF('PU - PRODUCTION LIST'!F37=0,"",'PU - PRODUCTION LIST'!F37)</f>
        <v/>
      </c>
      <c r="E35" s="136">
        <f>IF('PU - PRODUCTION LIST'!G37=0,"",'PU - PRODUCTION LIST'!G37)</f>
        <v/>
      </c>
      <c r="F35" s="136">
        <f>IF('PU - PRODUCTION LIST'!H37=0,"",'PU - PRODUCTION LIST'!H37)</f>
        <v/>
      </c>
      <c r="G35" s="136">
        <f>IF('PU - PRODUCTION LIST'!I37=0,"",'PU - PRODUCTION LIST'!I37)</f>
        <v/>
      </c>
      <c r="H35" s="136">
        <f>IF('PU - PRODUCTION LIST'!J37=0,"",'PU - PRODUCTION LIST'!J37)</f>
        <v/>
      </c>
      <c r="I35" s="136">
        <f>IF('PU - PRODUCTION LIST'!K37=0,"",'PU - PRODUCTION LIST'!K37)</f>
        <v/>
      </c>
      <c r="J35" s="136">
        <f>IF('PU - PRODUCTION LIST'!L37=0,"",'PU - PRODUCTION LIST'!L37)</f>
        <v/>
      </c>
      <c r="K35" s="136">
        <f>IF('PU - PRODUCTION LIST'!M37=0,"",'PU - PRODUCTION LIST'!M37)</f>
        <v/>
      </c>
      <c r="L35" s="137">
        <f>SUM(B35:K35)</f>
        <v/>
      </c>
      <c r="M35" s="137">
        <f>L35*'VEZI PU'!W43</f>
        <v/>
      </c>
    </row>
    <row r="36" ht="22.5" customHeight="1">
      <c r="A36" s="98">
        <f>'VEZI PU'!D44</f>
        <v/>
      </c>
      <c r="B36" s="136">
        <f>IF('PU - PRODUCTION LIST'!D38=0,"",'PU - PRODUCTION LIST'!D38)</f>
        <v/>
      </c>
      <c r="C36" s="136">
        <f>IF('PU - PRODUCTION LIST'!E38=0,"",'PU - PRODUCTION LIST'!E38)</f>
        <v/>
      </c>
      <c r="D36" s="136">
        <f>IF('PU - PRODUCTION LIST'!F38=0,"",'PU - PRODUCTION LIST'!F38)</f>
        <v/>
      </c>
      <c r="E36" s="136">
        <f>IF('PU - PRODUCTION LIST'!G38=0,"",'PU - PRODUCTION LIST'!G38)</f>
        <v/>
      </c>
      <c r="F36" s="136">
        <f>IF('PU - PRODUCTION LIST'!H38=0,"",'PU - PRODUCTION LIST'!H38)</f>
        <v/>
      </c>
      <c r="G36" s="136">
        <f>IF('PU - PRODUCTION LIST'!I38=0,"",'PU - PRODUCTION LIST'!I38)</f>
        <v/>
      </c>
      <c r="H36" s="136">
        <f>IF('PU - PRODUCTION LIST'!J38=0,"",'PU - PRODUCTION LIST'!J38)</f>
        <v/>
      </c>
      <c r="I36" s="136">
        <f>IF('PU - PRODUCTION LIST'!K38=0,"",'PU - PRODUCTION LIST'!K38)</f>
        <v/>
      </c>
      <c r="J36" s="136">
        <f>IF('PU - PRODUCTION LIST'!L38=0,"",'PU - PRODUCTION LIST'!L38)</f>
        <v/>
      </c>
      <c r="K36" s="136">
        <f>IF('PU - PRODUCTION LIST'!M38=0,"",'PU - PRODUCTION LIST'!M38)</f>
        <v/>
      </c>
      <c r="L36" s="137">
        <f>SUM(B36:K36)</f>
        <v/>
      </c>
      <c r="M36" s="137">
        <f>L36*'VEZI PU'!W44</f>
        <v/>
      </c>
    </row>
    <row r="37" ht="22.5" customHeight="1">
      <c r="A37" s="98">
        <f>'VEZI PU'!D45</f>
        <v/>
      </c>
      <c r="B37" s="136">
        <f>IF('PU - PRODUCTION LIST'!D39=0,"",'PU - PRODUCTION LIST'!D39)</f>
        <v/>
      </c>
      <c r="C37" s="136">
        <f>IF('PU - PRODUCTION LIST'!E39=0,"",'PU - PRODUCTION LIST'!E39)</f>
        <v/>
      </c>
      <c r="D37" s="136">
        <f>IF('PU - PRODUCTION LIST'!F39=0,"",'PU - PRODUCTION LIST'!F39)</f>
        <v/>
      </c>
      <c r="E37" s="136">
        <f>IF('PU - PRODUCTION LIST'!G39=0,"",'PU - PRODUCTION LIST'!G39)</f>
        <v/>
      </c>
      <c r="F37" s="136">
        <f>IF('PU - PRODUCTION LIST'!H39=0,"",'PU - PRODUCTION LIST'!H39)</f>
        <v/>
      </c>
      <c r="G37" s="136">
        <f>IF('PU - PRODUCTION LIST'!I39=0,"",'PU - PRODUCTION LIST'!I39)</f>
        <v/>
      </c>
      <c r="H37" s="136">
        <f>IF('PU - PRODUCTION LIST'!J39=0,"",'PU - PRODUCTION LIST'!J39)</f>
        <v/>
      </c>
      <c r="I37" s="136">
        <f>IF('PU - PRODUCTION LIST'!K39=0,"",'PU - PRODUCTION LIST'!K39)</f>
        <v/>
      </c>
      <c r="J37" s="136">
        <f>IF('PU - PRODUCTION LIST'!L39=0,"",'PU - PRODUCTION LIST'!L39)</f>
        <v/>
      </c>
      <c r="K37" s="136">
        <f>IF('PU - PRODUCTION LIST'!M39=0,"",'PU - PRODUCTION LIST'!M39)</f>
        <v/>
      </c>
      <c r="L37" s="137">
        <f>SUM(B37:K37)</f>
        <v/>
      </c>
      <c r="M37" s="137">
        <f>L37*'VEZI PU'!W45</f>
        <v/>
      </c>
    </row>
    <row r="38" ht="22.5" customHeight="1">
      <c r="A38" s="98">
        <f>'VEZI PU'!D46</f>
        <v/>
      </c>
      <c r="B38" s="136">
        <f>IF('PU - PRODUCTION LIST'!D40=0,"",'PU - PRODUCTION LIST'!D40)</f>
        <v/>
      </c>
      <c r="C38" s="136">
        <f>IF('PU - PRODUCTION LIST'!E40=0,"",'PU - PRODUCTION LIST'!E40)</f>
        <v/>
      </c>
      <c r="D38" s="136">
        <f>IF('PU - PRODUCTION LIST'!F40=0,"",'PU - PRODUCTION LIST'!F40)</f>
        <v/>
      </c>
      <c r="E38" s="136">
        <f>IF('PU - PRODUCTION LIST'!G40=0,"",'PU - PRODUCTION LIST'!G40)</f>
        <v/>
      </c>
      <c r="F38" s="136">
        <f>IF('PU - PRODUCTION LIST'!H40=0,"",'PU - PRODUCTION LIST'!H40)</f>
        <v/>
      </c>
      <c r="G38" s="136">
        <f>IF('PU - PRODUCTION LIST'!I40=0,"",'PU - PRODUCTION LIST'!I40)</f>
        <v/>
      </c>
      <c r="H38" s="136">
        <f>IF('PU - PRODUCTION LIST'!J40=0,"",'PU - PRODUCTION LIST'!J40)</f>
        <v/>
      </c>
      <c r="I38" s="136">
        <f>IF('PU - PRODUCTION LIST'!K40=0,"",'PU - PRODUCTION LIST'!K40)</f>
        <v/>
      </c>
      <c r="J38" s="136">
        <f>IF('PU - PRODUCTION LIST'!L40=0,"",'PU - PRODUCTION LIST'!L40)</f>
        <v/>
      </c>
      <c r="K38" s="136">
        <f>IF('PU - PRODUCTION LIST'!M40=0,"",'PU - PRODUCTION LIST'!M40)</f>
        <v/>
      </c>
      <c r="L38" s="137">
        <f>SUM(B38:K38)</f>
        <v/>
      </c>
      <c r="M38" s="137">
        <f>L38*'VEZI PU'!W46</f>
        <v/>
      </c>
    </row>
    <row r="39" ht="22.5" customHeight="1">
      <c r="A39" s="98">
        <f>'VEZI PU'!D47</f>
        <v/>
      </c>
      <c r="B39" s="136">
        <f>IF('PU - PRODUCTION LIST'!D41=0,"",'PU - PRODUCTION LIST'!D41)</f>
        <v/>
      </c>
      <c r="C39" s="136">
        <f>IF('PU - PRODUCTION LIST'!E41=0,"",'PU - PRODUCTION LIST'!E41)</f>
        <v/>
      </c>
      <c r="D39" s="136">
        <f>IF('PU - PRODUCTION LIST'!F41=0,"",'PU - PRODUCTION LIST'!F41)</f>
        <v/>
      </c>
      <c r="E39" s="136">
        <f>IF('PU - PRODUCTION LIST'!G41=0,"",'PU - PRODUCTION LIST'!G41)</f>
        <v/>
      </c>
      <c r="F39" s="136">
        <f>IF('PU - PRODUCTION LIST'!H41=0,"",'PU - PRODUCTION LIST'!H41)</f>
        <v/>
      </c>
      <c r="G39" s="136">
        <f>IF('PU - PRODUCTION LIST'!I41=0,"",'PU - PRODUCTION LIST'!I41)</f>
        <v/>
      </c>
      <c r="H39" s="136">
        <f>IF('PU - PRODUCTION LIST'!J41=0,"",'PU - PRODUCTION LIST'!J41)</f>
        <v/>
      </c>
      <c r="I39" s="136">
        <f>IF('PU - PRODUCTION LIST'!K41=0,"",'PU - PRODUCTION LIST'!K41)</f>
        <v/>
      </c>
      <c r="J39" s="136">
        <f>IF('PU - PRODUCTION LIST'!L41=0,"",'PU - PRODUCTION LIST'!L41)</f>
        <v/>
      </c>
      <c r="K39" s="136">
        <f>IF('PU - PRODUCTION LIST'!M41=0,"",'PU - PRODUCTION LIST'!M41)</f>
        <v/>
      </c>
      <c r="L39" s="137">
        <f>SUM(B39:K39)</f>
        <v/>
      </c>
      <c r="M39" s="137">
        <f>L39*'VEZI PU'!W47</f>
        <v/>
      </c>
    </row>
    <row r="40" ht="22.5" customHeight="1">
      <c r="A40" s="98">
        <f>'VEZI PU'!D48</f>
        <v/>
      </c>
      <c r="B40" s="136">
        <f>IF('PU - PRODUCTION LIST'!D42=0,"",'PU - PRODUCTION LIST'!D42)</f>
        <v/>
      </c>
      <c r="C40" s="136">
        <f>IF('PU - PRODUCTION LIST'!E42=0,"",'PU - PRODUCTION LIST'!E42)</f>
        <v/>
      </c>
      <c r="D40" s="136">
        <f>IF('PU - PRODUCTION LIST'!F42=0,"",'PU - PRODUCTION LIST'!F42)</f>
        <v/>
      </c>
      <c r="E40" s="136">
        <f>IF('PU - PRODUCTION LIST'!G42=0,"",'PU - PRODUCTION LIST'!G42)</f>
        <v/>
      </c>
      <c r="F40" s="136">
        <f>IF('PU - PRODUCTION LIST'!H42=0,"",'PU - PRODUCTION LIST'!H42)</f>
        <v/>
      </c>
      <c r="G40" s="136">
        <f>IF('PU - PRODUCTION LIST'!I42=0,"",'PU - PRODUCTION LIST'!I42)</f>
        <v/>
      </c>
      <c r="H40" s="136">
        <f>IF('PU - PRODUCTION LIST'!J42=0,"",'PU - PRODUCTION LIST'!J42)</f>
        <v/>
      </c>
      <c r="I40" s="136">
        <f>IF('PU - PRODUCTION LIST'!K42=0,"",'PU - PRODUCTION LIST'!K42)</f>
        <v/>
      </c>
      <c r="J40" s="136">
        <f>IF('PU - PRODUCTION LIST'!L42=0,"",'PU - PRODUCTION LIST'!L42)</f>
        <v/>
      </c>
      <c r="K40" s="136">
        <f>IF('PU - PRODUCTION LIST'!M42=0,"",'PU - PRODUCTION LIST'!M42)</f>
        <v/>
      </c>
      <c r="L40" s="137">
        <f>SUM(B40:K40)</f>
        <v/>
      </c>
      <c r="M40" s="137">
        <f>L40*'VEZI PU'!W48</f>
        <v/>
      </c>
    </row>
    <row r="41" ht="22.5" customHeight="1">
      <c r="A41" s="98">
        <f>'VEZI PU'!D49</f>
        <v/>
      </c>
      <c r="B41" s="136">
        <f>IF('PU - PRODUCTION LIST'!D43=0,"",'PU - PRODUCTION LIST'!D43)</f>
        <v/>
      </c>
      <c r="C41" s="136">
        <f>IF('PU - PRODUCTION LIST'!E43=0,"",'PU - PRODUCTION LIST'!E43)</f>
        <v/>
      </c>
      <c r="D41" s="136">
        <f>IF('PU - PRODUCTION LIST'!F43=0,"",'PU - PRODUCTION LIST'!F43)</f>
        <v/>
      </c>
      <c r="E41" s="136">
        <f>IF('PU - PRODUCTION LIST'!G43=0,"",'PU - PRODUCTION LIST'!G43)</f>
        <v/>
      </c>
      <c r="F41" s="136">
        <f>IF('PU - PRODUCTION LIST'!H43=0,"",'PU - PRODUCTION LIST'!H43)</f>
        <v/>
      </c>
      <c r="G41" s="136">
        <f>IF('PU - PRODUCTION LIST'!I43=0,"",'PU - PRODUCTION LIST'!I43)</f>
        <v/>
      </c>
      <c r="H41" s="136">
        <f>IF('PU - PRODUCTION LIST'!J43=0,"",'PU - PRODUCTION LIST'!J43)</f>
        <v/>
      </c>
      <c r="I41" s="136">
        <f>IF('PU - PRODUCTION LIST'!K43=0,"",'PU - PRODUCTION LIST'!K43)</f>
        <v/>
      </c>
      <c r="J41" s="136">
        <f>IF('PU - PRODUCTION LIST'!L43=0,"",'PU - PRODUCTION LIST'!L43)</f>
        <v/>
      </c>
      <c r="K41" s="136">
        <f>IF('PU - PRODUCTION LIST'!M43=0,"",'PU - PRODUCTION LIST'!M43)</f>
        <v/>
      </c>
      <c r="L41" s="137">
        <f>SUM(B41:K41)</f>
        <v/>
      </c>
      <c r="M41" s="137">
        <f>L41*'VEZI PU'!W49</f>
        <v/>
      </c>
    </row>
    <row r="42" ht="22.5" customHeight="1">
      <c r="A42" s="98">
        <f>'VEZI PU'!D50</f>
        <v/>
      </c>
      <c r="B42" s="136">
        <f>IF('PU - PRODUCTION LIST'!D44=0,"",'PU - PRODUCTION LIST'!D44)</f>
        <v/>
      </c>
      <c r="C42" s="136">
        <f>IF('PU - PRODUCTION LIST'!E44=0,"",'PU - PRODUCTION LIST'!E44)</f>
        <v/>
      </c>
      <c r="D42" s="136">
        <f>IF('PU - PRODUCTION LIST'!F44=0,"",'PU - PRODUCTION LIST'!F44)</f>
        <v/>
      </c>
      <c r="E42" s="136">
        <f>IF('PU - PRODUCTION LIST'!G44=0,"",'PU - PRODUCTION LIST'!G44)</f>
        <v/>
      </c>
      <c r="F42" s="136">
        <f>IF('PU - PRODUCTION LIST'!H44=0,"",'PU - PRODUCTION LIST'!H44)</f>
        <v/>
      </c>
      <c r="G42" s="136">
        <f>IF('PU - PRODUCTION LIST'!I44=0,"",'PU - PRODUCTION LIST'!I44)</f>
        <v/>
      </c>
      <c r="H42" s="136">
        <f>IF('PU - PRODUCTION LIST'!J44=0,"",'PU - PRODUCTION LIST'!J44)</f>
        <v/>
      </c>
      <c r="I42" s="136">
        <f>IF('PU - PRODUCTION LIST'!K44=0,"",'PU - PRODUCTION LIST'!K44)</f>
        <v/>
      </c>
      <c r="J42" s="136">
        <f>IF('PU - PRODUCTION LIST'!L44=0,"",'PU - PRODUCTION LIST'!L44)</f>
        <v/>
      </c>
      <c r="K42" s="136">
        <f>IF('PU - PRODUCTION LIST'!M44=0,"",'PU - PRODUCTION LIST'!M44)</f>
        <v/>
      </c>
      <c r="L42" s="137">
        <f>SUM(B42:K42)</f>
        <v/>
      </c>
      <c r="M42" s="137">
        <f>L42*'VEZI PU'!W50</f>
        <v/>
      </c>
    </row>
    <row r="43" ht="22.5" customHeight="1">
      <c r="A43" s="98">
        <f>'VEZI PU'!D51</f>
        <v/>
      </c>
      <c r="B43" s="136">
        <f>IF('PU - PRODUCTION LIST'!D45=0,"",'PU - PRODUCTION LIST'!D45)</f>
        <v/>
      </c>
      <c r="C43" s="136">
        <f>IF('PU - PRODUCTION LIST'!E45=0,"",'PU - PRODUCTION LIST'!E45)</f>
        <v/>
      </c>
      <c r="D43" s="136">
        <f>IF('PU - PRODUCTION LIST'!F45=0,"",'PU - PRODUCTION LIST'!F45)</f>
        <v/>
      </c>
      <c r="E43" s="136">
        <f>IF('PU - PRODUCTION LIST'!G45=0,"",'PU - PRODUCTION LIST'!G45)</f>
        <v/>
      </c>
      <c r="F43" s="136">
        <f>IF('PU - PRODUCTION LIST'!H45=0,"",'PU - PRODUCTION LIST'!H45)</f>
        <v/>
      </c>
      <c r="G43" s="136">
        <f>IF('PU - PRODUCTION LIST'!I45=0,"",'PU - PRODUCTION LIST'!I45)</f>
        <v/>
      </c>
      <c r="H43" s="136">
        <f>IF('PU - PRODUCTION LIST'!J45=0,"",'PU - PRODUCTION LIST'!J45)</f>
        <v/>
      </c>
      <c r="I43" s="136">
        <f>IF('PU - PRODUCTION LIST'!K45=0,"",'PU - PRODUCTION LIST'!K45)</f>
        <v/>
      </c>
      <c r="J43" s="136">
        <f>IF('PU - PRODUCTION LIST'!L45=0,"",'PU - PRODUCTION LIST'!L45)</f>
        <v/>
      </c>
      <c r="K43" s="136">
        <f>IF('PU - PRODUCTION LIST'!M45=0,"",'PU - PRODUCTION LIST'!M45)</f>
        <v/>
      </c>
      <c r="L43" s="137">
        <f>SUM(B43:K43)</f>
        <v/>
      </c>
      <c r="M43" s="137">
        <f>L43*'VEZI PU'!W51</f>
        <v/>
      </c>
    </row>
    <row r="44" ht="22.5" customHeight="1">
      <c r="A44" s="98">
        <f>'VEZI PU'!D52</f>
        <v/>
      </c>
      <c r="B44" s="136">
        <f>IF('PU - PRODUCTION LIST'!D46=0,"",'PU - PRODUCTION LIST'!D46)</f>
        <v/>
      </c>
      <c r="C44" s="136">
        <f>IF('PU - PRODUCTION LIST'!E46=0,"",'PU - PRODUCTION LIST'!E46)</f>
        <v/>
      </c>
      <c r="D44" s="136">
        <f>IF('PU - PRODUCTION LIST'!F46=0,"",'PU - PRODUCTION LIST'!F46)</f>
        <v/>
      </c>
      <c r="E44" s="136">
        <f>IF('PU - PRODUCTION LIST'!G46=0,"",'PU - PRODUCTION LIST'!G46)</f>
        <v/>
      </c>
      <c r="F44" s="136">
        <f>IF('PU - PRODUCTION LIST'!H46=0,"",'PU - PRODUCTION LIST'!H46)</f>
        <v/>
      </c>
      <c r="G44" s="136">
        <f>IF('PU - PRODUCTION LIST'!I46=0,"",'PU - PRODUCTION LIST'!I46)</f>
        <v/>
      </c>
      <c r="H44" s="136">
        <f>IF('PU - PRODUCTION LIST'!J46=0,"",'PU - PRODUCTION LIST'!J46)</f>
        <v/>
      </c>
      <c r="I44" s="136">
        <f>IF('PU - PRODUCTION LIST'!K46=0,"",'PU - PRODUCTION LIST'!K46)</f>
        <v/>
      </c>
      <c r="J44" s="136">
        <f>IF('PU - PRODUCTION LIST'!L46=0,"",'PU - PRODUCTION LIST'!L46)</f>
        <v/>
      </c>
      <c r="K44" s="136">
        <f>IF('PU - PRODUCTION LIST'!M46=0,"",'PU - PRODUCTION LIST'!M46)</f>
        <v/>
      </c>
      <c r="L44" s="137">
        <f>SUM(B44:K44)</f>
        <v/>
      </c>
      <c r="M44" s="137">
        <f>L44*'VEZI PU'!W52</f>
        <v/>
      </c>
    </row>
    <row r="45" ht="22.5" customHeight="1">
      <c r="A45" s="98">
        <f>'VEZI PU'!D53</f>
        <v/>
      </c>
      <c r="B45" s="136">
        <f>IF('PU - PRODUCTION LIST'!D47=0,"",'PU - PRODUCTION LIST'!D47)</f>
        <v/>
      </c>
      <c r="C45" s="136">
        <f>IF('PU - PRODUCTION LIST'!E47=0,"",'PU - PRODUCTION LIST'!E47)</f>
        <v/>
      </c>
      <c r="D45" s="136">
        <f>IF('PU - PRODUCTION LIST'!F47=0,"",'PU - PRODUCTION LIST'!F47)</f>
        <v/>
      </c>
      <c r="E45" s="136">
        <f>IF('PU - PRODUCTION LIST'!G47=0,"",'PU - PRODUCTION LIST'!G47)</f>
        <v/>
      </c>
      <c r="F45" s="136">
        <f>IF('PU - PRODUCTION LIST'!H47=0,"",'PU - PRODUCTION LIST'!H47)</f>
        <v/>
      </c>
      <c r="G45" s="136">
        <f>IF('PU - PRODUCTION LIST'!I47=0,"",'PU - PRODUCTION LIST'!I47)</f>
        <v/>
      </c>
      <c r="H45" s="136">
        <f>IF('PU - PRODUCTION LIST'!J47=0,"",'PU - PRODUCTION LIST'!J47)</f>
        <v/>
      </c>
      <c r="I45" s="136">
        <f>IF('PU - PRODUCTION LIST'!K47=0,"",'PU - PRODUCTION LIST'!K47)</f>
        <v/>
      </c>
      <c r="J45" s="136">
        <f>IF('PU - PRODUCTION LIST'!L47=0,"",'PU - PRODUCTION LIST'!L47)</f>
        <v/>
      </c>
      <c r="K45" s="136">
        <f>IF('PU - PRODUCTION LIST'!M47=0,"",'PU - PRODUCTION LIST'!M47)</f>
        <v/>
      </c>
      <c r="L45" s="137">
        <f>SUM(B45:K45)</f>
        <v/>
      </c>
      <c r="M45" s="137">
        <f>L45*'VEZI PU'!W53</f>
        <v/>
      </c>
    </row>
    <row r="46" ht="22.5" customHeight="1">
      <c r="A46" s="98">
        <f>'VEZI PU'!D54</f>
        <v/>
      </c>
      <c r="B46" s="136">
        <f>IF('PU - PRODUCTION LIST'!D48=0,"",'PU - PRODUCTION LIST'!D48)</f>
        <v/>
      </c>
      <c r="C46" s="136">
        <f>IF('PU - PRODUCTION LIST'!E48=0,"",'PU - PRODUCTION LIST'!E48)</f>
        <v/>
      </c>
      <c r="D46" s="136">
        <f>IF('PU - PRODUCTION LIST'!F48=0,"",'PU - PRODUCTION LIST'!F48)</f>
        <v/>
      </c>
      <c r="E46" s="136">
        <f>IF('PU - PRODUCTION LIST'!G48=0,"",'PU - PRODUCTION LIST'!G48)</f>
        <v/>
      </c>
      <c r="F46" s="136">
        <f>IF('PU - PRODUCTION LIST'!H48=0,"",'PU - PRODUCTION LIST'!H48)</f>
        <v/>
      </c>
      <c r="G46" s="136">
        <f>IF('PU - PRODUCTION LIST'!I48=0,"",'PU - PRODUCTION LIST'!I48)</f>
        <v/>
      </c>
      <c r="H46" s="136">
        <f>IF('PU - PRODUCTION LIST'!J48=0,"",'PU - PRODUCTION LIST'!J48)</f>
        <v/>
      </c>
      <c r="I46" s="136">
        <f>IF('PU - PRODUCTION LIST'!K48=0,"",'PU - PRODUCTION LIST'!K48)</f>
        <v/>
      </c>
      <c r="J46" s="136">
        <f>IF('PU - PRODUCTION LIST'!L48=0,"",'PU - PRODUCTION LIST'!L48)</f>
        <v/>
      </c>
      <c r="K46" s="136">
        <f>IF('PU - PRODUCTION LIST'!M48=0,"",'PU - PRODUCTION LIST'!M48)</f>
        <v/>
      </c>
      <c r="L46" s="137">
        <f>SUM(B46:K46)</f>
        <v/>
      </c>
      <c r="M46" s="137">
        <f>L46*'VEZI PU'!W54</f>
        <v/>
      </c>
    </row>
    <row r="47" ht="22.5" customHeight="1">
      <c r="A47" s="98">
        <f>'VEZI PU'!D55</f>
        <v/>
      </c>
      <c r="B47" s="136">
        <f>IF('PU - PRODUCTION LIST'!D49=0,"",'PU - PRODUCTION LIST'!D49)</f>
        <v/>
      </c>
      <c r="C47" s="136">
        <f>IF('PU - PRODUCTION LIST'!E49=0,"",'PU - PRODUCTION LIST'!E49)</f>
        <v/>
      </c>
      <c r="D47" s="136">
        <f>IF('PU - PRODUCTION LIST'!F49=0,"",'PU - PRODUCTION LIST'!F49)</f>
        <v/>
      </c>
      <c r="E47" s="136">
        <f>IF('PU - PRODUCTION LIST'!G49=0,"",'PU - PRODUCTION LIST'!G49)</f>
        <v/>
      </c>
      <c r="F47" s="136">
        <f>IF('PU - PRODUCTION LIST'!H49=0,"",'PU - PRODUCTION LIST'!H49)</f>
        <v/>
      </c>
      <c r="G47" s="136">
        <f>IF('PU - PRODUCTION LIST'!I49=0,"",'PU - PRODUCTION LIST'!I49)</f>
        <v/>
      </c>
      <c r="H47" s="136">
        <f>IF('PU - PRODUCTION LIST'!J49=0,"",'PU - PRODUCTION LIST'!J49)</f>
        <v/>
      </c>
      <c r="I47" s="136">
        <f>IF('PU - PRODUCTION LIST'!K49=0,"",'PU - PRODUCTION LIST'!K49)</f>
        <v/>
      </c>
      <c r="J47" s="136">
        <f>IF('PU - PRODUCTION LIST'!L49=0,"",'PU - PRODUCTION LIST'!L49)</f>
        <v/>
      </c>
      <c r="K47" s="136">
        <f>IF('PU - PRODUCTION LIST'!M49=0,"",'PU - PRODUCTION LIST'!M49)</f>
        <v/>
      </c>
      <c r="L47" s="137">
        <f>SUM(B47:K47)</f>
        <v/>
      </c>
      <c r="M47" s="137">
        <f>L47*'VEZI PU'!W55</f>
        <v/>
      </c>
    </row>
    <row r="48" ht="22.5" customHeight="1">
      <c r="A48" s="98">
        <f>'VEZI PU'!D56</f>
        <v/>
      </c>
      <c r="B48" s="136">
        <f>IF('PU - PRODUCTION LIST'!D50=0,"",'PU - PRODUCTION LIST'!D50)</f>
        <v/>
      </c>
      <c r="C48" s="136">
        <f>IF('PU - PRODUCTION LIST'!E50=0,"",'PU - PRODUCTION LIST'!E50)</f>
        <v/>
      </c>
      <c r="D48" s="136">
        <f>IF('PU - PRODUCTION LIST'!F50=0,"",'PU - PRODUCTION LIST'!F50)</f>
        <v/>
      </c>
      <c r="E48" s="136">
        <f>IF('PU - PRODUCTION LIST'!G50=0,"",'PU - PRODUCTION LIST'!G50)</f>
        <v/>
      </c>
      <c r="F48" s="136">
        <f>IF('PU - PRODUCTION LIST'!H50=0,"",'PU - PRODUCTION LIST'!H50)</f>
        <v/>
      </c>
      <c r="G48" s="136">
        <f>IF('PU - PRODUCTION LIST'!I50=0,"",'PU - PRODUCTION LIST'!I50)</f>
        <v/>
      </c>
      <c r="H48" s="136">
        <f>IF('PU - PRODUCTION LIST'!J50=0,"",'PU - PRODUCTION LIST'!J50)</f>
        <v/>
      </c>
      <c r="I48" s="136">
        <f>IF('PU - PRODUCTION LIST'!K50=0,"",'PU - PRODUCTION LIST'!K50)</f>
        <v/>
      </c>
      <c r="J48" s="136">
        <f>IF('PU - PRODUCTION LIST'!L50=0,"",'PU - PRODUCTION LIST'!L50)</f>
        <v/>
      </c>
      <c r="K48" s="136">
        <f>IF('PU - PRODUCTION LIST'!M50=0,"",'PU - PRODUCTION LIST'!M50)</f>
        <v/>
      </c>
      <c r="L48" s="137">
        <f>SUM(B48:K48)</f>
        <v/>
      </c>
      <c r="M48" s="137">
        <f>L48*'VEZI PU'!W56</f>
        <v/>
      </c>
    </row>
    <row r="49" ht="22.5" customHeight="1">
      <c r="A49" s="98">
        <f>'VEZI PU'!D57</f>
        <v/>
      </c>
      <c r="B49" s="136">
        <f>IF('PU - PRODUCTION LIST'!D51=0,"",'PU - PRODUCTION LIST'!D51)</f>
        <v/>
      </c>
      <c r="C49" s="136">
        <f>IF('PU - PRODUCTION LIST'!E51=0,"",'PU - PRODUCTION LIST'!E51)</f>
        <v/>
      </c>
      <c r="D49" s="136">
        <f>IF('PU - PRODUCTION LIST'!F51=0,"",'PU - PRODUCTION LIST'!F51)</f>
        <v/>
      </c>
      <c r="E49" s="136">
        <f>IF('PU - PRODUCTION LIST'!G51=0,"",'PU - PRODUCTION LIST'!G51)</f>
        <v/>
      </c>
      <c r="F49" s="136">
        <f>IF('PU - PRODUCTION LIST'!H51=0,"",'PU - PRODUCTION LIST'!H51)</f>
        <v/>
      </c>
      <c r="G49" s="136">
        <f>IF('PU - PRODUCTION LIST'!I51=0,"",'PU - PRODUCTION LIST'!I51)</f>
        <v/>
      </c>
      <c r="H49" s="136">
        <f>IF('PU - PRODUCTION LIST'!J51=0,"",'PU - PRODUCTION LIST'!J51)</f>
        <v/>
      </c>
      <c r="I49" s="136">
        <f>IF('PU - PRODUCTION LIST'!K51=0,"",'PU - PRODUCTION LIST'!K51)</f>
        <v/>
      </c>
      <c r="J49" s="136">
        <f>IF('PU - PRODUCTION LIST'!L51=0,"",'PU - PRODUCTION LIST'!L51)</f>
        <v/>
      </c>
      <c r="K49" s="136">
        <f>IF('PU - PRODUCTION LIST'!M51=0,"",'PU - PRODUCTION LIST'!M51)</f>
        <v/>
      </c>
      <c r="L49" s="137">
        <f>SUM(B49:K49)</f>
        <v/>
      </c>
      <c r="M49" s="137">
        <f>L49*'VEZI PU'!W57</f>
        <v/>
      </c>
    </row>
    <row r="50" ht="22.5" customHeight="1">
      <c r="A50" s="98">
        <f>'VEZI PU'!D58</f>
        <v/>
      </c>
      <c r="B50" s="136">
        <f>IF('PU - PRODUCTION LIST'!D52=0,"",'PU - PRODUCTION LIST'!D52)</f>
        <v/>
      </c>
      <c r="C50" s="136">
        <f>IF('PU - PRODUCTION LIST'!E52=0,"",'PU - PRODUCTION LIST'!E52)</f>
        <v/>
      </c>
      <c r="D50" s="136">
        <f>IF('PU - PRODUCTION LIST'!F52=0,"",'PU - PRODUCTION LIST'!F52)</f>
        <v/>
      </c>
      <c r="E50" s="136">
        <f>IF('PU - PRODUCTION LIST'!G52=0,"",'PU - PRODUCTION LIST'!G52)</f>
        <v/>
      </c>
      <c r="F50" s="136">
        <f>IF('PU - PRODUCTION LIST'!H52=0,"",'PU - PRODUCTION LIST'!H52)</f>
        <v/>
      </c>
      <c r="G50" s="136">
        <f>IF('PU - PRODUCTION LIST'!I52=0,"",'PU - PRODUCTION LIST'!I52)</f>
        <v/>
      </c>
      <c r="H50" s="136">
        <f>IF('PU - PRODUCTION LIST'!J52=0,"",'PU - PRODUCTION LIST'!J52)</f>
        <v/>
      </c>
      <c r="I50" s="136">
        <f>IF('PU - PRODUCTION LIST'!K52=0,"",'PU - PRODUCTION LIST'!K52)</f>
        <v/>
      </c>
      <c r="J50" s="136">
        <f>IF('PU - PRODUCTION LIST'!L52=0,"",'PU - PRODUCTION LIST'!L52)</f>
        <v/>
      </c>
      <c r="K50" s="136">
        <f>IF('PU - PRODUCTION LIST'!M52=0,"",'PU - PRODUCTION LIST'!M52)</f>
        <v/>
      </c>
      <c r="L50" s="137">
        <f>SUM(B50:K50)</f>
        <v/>
      </c>
      <c r="M50" s="137">
        <f>L50*'VEZI PU'!W58</f>
        <v/>
      </c>
    </row>
    <row r="51" ht="22.5" customHeight="1">
      <c r="A51" s="98">
        <f>'VEZI PU'!D59</f>
        <v/>
      </c>
      <c r="B51" s="136">
        <f>IF('PU - PRODUCTION LIST'!D53=0,"",'PU - PRODUCTION LIST'!D53)</f>
        <v/>
      </c>
      <c r="C51" s="136">
        <f>IF('PU - PRODUCTION LIST'!E53=0,"",'PU - PRODUCTION LIST'!E53)</f>
        <v/>
      </c>
      <c r="D51" s="136">
        <f>IF('PU - PRODUCTION LIST'!F53=0,"",'PU - PRODUCTION LIST'!F53)</f>
        <v/>
      </c>
      <c r="E51" s="136">
        <f>IF('PU - PRODUCTION LIST'!G53=0,"",'PU - PRODUCTION LIST'!G53)</f>
        <v/>
      </c>
      <c r="F51" s="136">
        <f>IF('PU - PRODUCTION LIST'!H53=0,"",'PU - PRODUCTION LIST'!H53)</f>
        <v/>
      </c>
      <c r="G51" s="136">
        <f>IF('PU - PRODUCTION LIST'!I53=0,"",'PU - PRODUCTION LIST'!I53)</f>
        <v/>
      </c>
      <c r="H51" s="136">
        <f>IF('PU - PRODUCTION LIST'!J53=0,"",'PU - PRODUCTION LIST'!J53)</f>
        <v/>
      </c>
      <c r="I51" s="136">
        <f>IF('PU - PRODUCTION LIST'!K53=0,"",'PU - PRODUCTION LIST'!K53)</f>
        <v/>
      </c>
      <c r="J51" s="136">
        <f>IF('PU - PRODUCTION LIST'!L53=0,"",'PU - PRODUCTION LIST'!L53)</f>
        <v/>
      </c>
      <c r="K51" s="136">
        <f>IF('PU - PRODUCTION LIST'!M53=0,"",'PU - PRODUCTION LIST'!M53)</f>
        <v/>
      </c>
      <c r="L51" s="137">
        <f>SUM(B51:K51)</f>
        <v/>
      </c>
      <c r="M51" s="137">
        <f>L51*'VEZI PU'!W59</f>
        <v/>
      </c>
    </row>
    <row r="52" ht="22.5" customHeight="1">
      <c r="A52" s="98">
        <f>'VEZI PU'!D60</f>
        <v/>
      </c>
      <c r="B52" s="136">
        <f>IF('PU - PRODUCTION LIST'!D54=0,"",'PU - PRODUCTION LIST'!D54)</f>
        <v/>
      </c>
      <c r="C52" s="136">
        <f>IF('PU - PRODUCTION LIST'!E54=0,"",'PU - PRODUCTION LIST'!E54)</f>
        <v/>
      </c>
      <c r="D52" s="136">
        <f>IF('PU - PRODUCTION LIST'!F54=0,"",'PU - PRODUCTION LIST'!F54)</f>
        <v/>
      </c>
      <c r="E52" s="136">
        <f>IF('PU - PRODUCTION LIST'!G54=0,"",'PU - PRODUCTION LIST'!G54)</f>
        <v/>
      </c>
      <c r="F52" s="136">
        <f>IF('PU - PRODUCTION LIST'!H54=0,"",'PU - PRODUCTION LIST'!H54)</f>
        <v/>
      </c>
      <c r="G52" s="136">
        <f>IF('PU - PRODUCTION LIST'!I54=0,"",'PU - PRODUCTION LIST'!I54)</f>
        <v/>
      </c>
      <c r="H52" s="136">
        <f>IF('PU - PRODUCTION LIST'!J54=0,"",'PU - PRODUCTION LIST'!J54)</f>
        <v/>
      </c>
      <c r="I52" s="136">
        <f>IF('PU - PRODUCTION LIST'!K54=0,"",'PU - PRODUCTION LIST'!K54)</f>
        <v/>
      </c>
      <c r="J52" s="136">
        <f>IF('PU - PRODUCTION LIST'!L54=0,"",'PU - PRODUCTION LIST'!L54)</f>
        <v/>
      </c>
      <c r="K52" s="136">
        <f>IF('PU - PRODUCTION LIST'!M54=0,"",'PU - PRODUCTION LIST'!M54)</f>
        <v/>
      </c>
      <c r="L52" s="137">
        <f>SUM(B52:K52)</f>
        <v/>
      </c>
      <c r="M52" s="137">
        <f>L52*'VEZI PU'!W60</f>
        <v/>
      </c>
    </row>
    <row r="53" ht="22.5" customHeight="1">
      <c r="A53" s="98">
        <f>'VEZI PU'!D61</f>
        <v/>
      </c>
      <c r="B53" s="136">
        <f>IF('PU - PRODUCTION LIST'!D55=0,"",'PU - PRODUCTION LIST'!D55)</f>
        <v/>
      </c>
      <c r="C53" s="136">
        <f>IF('PU - PRODUCTION LIST'!E55=0,"",'PU - PRODUCTION LIST'!E55)</f>
        <v/>
      </c>
      <c r="D53" s="136">
        <f>IF('PU - PRODUCTION LIST'!F55=0,"",'PU - PRODUCTION LIST'!F55)</f>
        <v/>
      </c>
      <c r="E53" s="136">
        <f>IF('PU - PRODUCTION LIST'!G55=0,"",'PU - PRODUCTION LIST'!G55)</f>
        <v/>
      </c>
      <c r="F53" s="136">
        <f>IF('PU - PRODUCTION LIST'!H55=0,"",'PU - PRODUCTION LIST'!H55)</f>
        <v/>
      </c>
      <c r="G53" s="136">
        <f>IF('PU - PRODUCTION LIST'!I55=0,"",'PU - PRODUCTION LIST'!I55)</f>
        <v/>
      </c>
      <c r="H53" s="136">
        <f>IF('PU - PRODUCTION LIST'!J55=0,"",'PU - PRODUCTION LIST'!J55)</f>
        <v/>
      </c>
      <c r="I53" s="136">
        <f>IF('PU - PRODUCTION LIST'!K55=0,"",'PU - PRODUCTION LIST'!K55)</f>
        <v/>
      </c>
      <c r="J53" s="136">
        <f>IF('PU - PRODUCTION LIST'!L55=0,"",'PU - PRODUCTION LIST'!L55)</f>
        <v/>
      </c>
      <c r="K53" s="136">
        <f>IF('PU - PRODUCTION LIST'!M55=0,"",'PU - PRODUCTION LIST'!M55)</f>
        <v/>
      </c>
      <c r="L53" s="137">
        <f>SUM(B53:K53)</f>
        <v/>
      </c>
      <c r="M53" s="137">
        <f>L53*'VEZI PU'!W61</f>
        <v/>
      </c>
    </row>
    <row r="54" ht="22.5" customHeight="1">
      <c r="A54" s="98">
        <f>'VEZI PU'!D62</f>
        <v/>
      </c>
      <c r="B54" s="136">
        <f>IF('PU - PRODUCTION LIST'!D56=0,"",'PU - PRODUCTION LIST'!D56)</f>
        <v/>
      </c>
      <c r="C54" s="136">
        <f>IF('PU - PRODUCTION LIST'!E56=0,"",'PU - PRODUCTION LIST'!E56)</f>
        <v/>
      </c>
      <c r="D54" s="136">
        <f>IF('PU - PRODUCTION LIST'!F56=0,"",'PU - PRODUCTION LIST'!F56)</f>
        <v/>
      </c>
      <c r="E54" s="136">
        <f>IF('PU - PRODUCTION LIST'!G56=0,"",'PU - PRODUCTION LIST'!G56)</f>
        <v/>
      </c>
      <c r="F54" s="136">
        <f>IF('PU - PRODUCTION LIST'!H56=0,"",'PU - PRODUCTION LIST'!H56)</f>
        <v/>
      </c>
      <c r="G54" s="136">
        <f>IF('PU - PRODUCTION LIST'!I56=0,"",'PU - PRODUCTION LIST'!I56)</f>
        <v/>
      </c>
      <c r="H54" s="136">
        <f>IF('PU - PRODUCTION LIST'!J56=0,"",'PU - PRODUCTION LIST'!J56)</f>
        <v/>
      </c>
      <c r="I54" s="136">
        <f>IF('PU - PRODUCTION LIST'!K56=0,"",'PU - PRODUCTION LIST'!K56)</f>
        <v/>
      </c>
      <c r="J54" s="136">
        <f>IF('PU - PRODUCTION LIST'!L56=0,"",'PU - PRODUCTION LIST'!L56)</f>
        <v/>
      </c>
      <c r="K54" s="136">
        <f>IF('PU - PRODUCTION LIST'!M56=0,"",'PU - PRODUCTION LIST'!M56)</f>
        <v/>
      </c>
      <c r="L54" s="137">
        <f>SUM(B54:K54)</f>
        <v/>
      </c>
      <c r="M54" s="137">
        <f>L54*'VEZI PU'!W62</f>
        <v/>
      </c>
    </row>
    <row r="55" ht="22.5" customHeight="1">
      <c r="A55" s="98">
        <f>'VEZI PU'!D63</f>
        <v/>
      </c>
      <c r="B55" s="136">
        <f>IF('PU - PRODUCTION LIST'!D57=0,"",'PU - PRODUCTION LIST'!D57)</f>
        <v/>
      </c>
      <c r="C55" s="136">
        <f>IF('PU - PRODUCTION LIST'!E57=0,"",'PU - PRODUCTION LIST'!E57)</f>
        <v/>
      </c>
      <c r="D55" s="136">
        <f>IF('PU - PRODUCTION LIST'!F57=0,"",'PU - PRODUCTION LIST'!F57)</f>
        <v/>
      </c>
      <c r="E55" s="136">
        <f>IF('PU - PRODUCTION LIST'!G57=0,"",'PU - PRODUCTION LIST'!G57)</f>
        <v/>
      </c>
      <c r="F55" s="136">
        <f>IF('PU - PRODUCTION LIST'!H57=0,"",'PU - PRODUCTION LIST'!H57)</f>
        <v/>
      </c>
      <c r="G55" s="136">
        <f>IF('PU - PRODUCTION LIST'!I57=0,"",'PU - PRODUCTION LIST'!I57)</f>
        <v/>
      </c>
      <c r="H55" s="136">
        <f>IF('PU - PRODUCTION LIST'!J57=0,"",'PU - PRODUCTION LIST'!J57)</f>
        <v/>
      </c>
      <c r="I55" s="136">
        <f>IF('PU - PRODUCTION LIST'!K57=0,"",'PU - PRODUCTION LIST'!K57)</f>
        <v/>
      </c>
      <c r="J55" s="136">
        <f>IF('PU - PRODUCTION LIST'!L57=0,"",'PU - PRODUCTION LIST'!L57)</f>
        <v/>
      </c>
      <c r="K55" s="136">
        <f>IF('PU - PRODUCTION LIST'!M57=0,"",'PU - PRODUCTION LIST'!M57)</f>
        <v/>
      </c>
      <c r="L55" s="137">
        <f>SUM(B55:K55)</f>
        <v/>
      </c>
      <c r="M55" s="137">
        <f>L55*'VEZI PU'!W63</f>
        <v/>
      </c>
    </row>
    <row r="56" ht="22.5" customHeight="1">
      <c r="A56" s="98">
        <f>'VEZI PU'!D64</f>
        <v/>
      </c>
      <c r="B56" s="136">
        <f>IF('PU - PRODUCTION LIST'!D58=0,"",'PU - PRODUCTION LIST'!D58)</f>
        <v/>
      </c>
      <c r="C56" s="136">
        <f>IF('PU - PRODUCTION LIST'!E58=0,"",'PU - PRODUCTION LIST'!E58)</f>
        <v/>
      </c>
      <c r="D56" s="136">
        <f>IF('PU - PRODUCTION LIST'!F58=0,"",'PU - PRODUCTION LIST'!F58)</f>
        <v/>
      </c>
      <c r="E56" s="136">
        <f>IF('PU - PRODUCTION LIST'!G58=0,"",'PU - PRODUCTION LIST'!G58)</f>
        <v/>
      </c>
      <c r="F56" s="136">
        <f>IF('PU - PRODUCTION LIST'!H58=0,"",'PU - PRODUCTION LIST'!H58)</f>
        <v/>
      </c>
      <c r="G56" s="136">
        <f>IF('PU - PRODUCTION LIST'!I58=0,"",'PU - PRODUCTION LIST'!I58)</f>
        <v/>
      </c>
      <c r="H56" s="136">
        <f>IF('PU - PRODUCTION LIST'!J58=0,"",'PU - PRODUCTION LIST'!J58)</f>
        <v/>
      </c>
      <c r="I56" s="136">
        <f>IF('PU - PRODUCTION LIST'!K58=0,"",'PU - PRODUCTION LIST'!K58)</f>
        <v/>
      </c>
      <c r="J56" s="136">
        <f>IF('PU - PRODUCTION LIST'!L58=0,"",'PU - PRODUCTION LIST'!L58)</f>
        <v/>
      </c>
      <c r="K56" s="136">
        <f>IF('PU - PRODUCTION LIST'!M58=0,"",'PU - PRODUCTION LIST'!M58)</f>
        <v/>
      </c>
      <c r="L56" s="137">
        <f>SUM(B56:K56)</f>
        <v/>
      </c>
      <c r="M56" s="137">
        <f>L56*'VEZI PU'!W64</f>
        <v/>
      </c>
    </row>
    <row r="57" ht="22.5" customHeight="1">
      <c r="A57" s="98">
        <f>'VEZI PU'!D65</f>
        <v/>
      </c>
      <c r="B57" s="136">
        <f>IF('PU - PRODUCTION LIST'!D59=0,"",'PU - PRODUCTION LIST'!D59)</f>
        <v/>
      </c>
      <c r="C57" s="136">
        <f>IF('PU - PRODUCTION LIST'!E59=0,"",'PU - PRODUCTION LIST'!E59)</f>
        <v/>
      </c>
      <c r="D57" s="136">
        <f>IF('PU - PRODUCTION LIST'!F59=0,"",'PU - PRODUCTION LIST'!F59)</f>
        <v/>
      </c>
      <c r="E57" s="136">
        <f>IF('PU - PRODUCTION LIST'!G59=0,"",'PU - PRODUCTION LIST'!G59)</f>
        <v/>
      </c>
      <c r="F57" s="136">
        <f>IF('PU - PRODUCTION LIST'!H59=0,"",'PU - PRODUCTION LIST'!H59)</f>
        <v/>
      </c>
      <c r="G57" s="136">
        <f>IF('PU - PRODUCTION LIST'!I59=0,"",'PU - PRODUCTION LIST'!I59)</f>
        <v/>
      </c>
      <c r="H57" s="136">
        <f>IF('PU - PRODUCTION LIST'!J59=0,"",'PU - PRODUCTION LIST'!J59)</f>
        <v/>
      </c>
      <c r="I57" s="136">
        <f>IF('PU - PRODUCTION LIST'!K59=0,"",'PU - PRODUCTION LIST'!K59)</f>
        <v/>
      </c>
      <c r="J57" s="136">
        <f>IF('PU - PRODUCTION LIST'!L59=0,"",'PU - PRODUCTION LIST'!L59)</f>
        <v/>
      </c>
      <c r="K57" s="136">
        <f>IF('PU - PRODUCTION LIST'!M59=0,"",'PU - PRODUCTION LIST'!M59)</f>
        <v/>
      </c>
      <c r="L57" s="137">
        <f>SUM(B57:K57)</f>
        <v/>
      </c>
      <c r="M57" s="137">
        <f>L57*'VEZI PU'!W65</f>
        <v/>
      </c>
    </row>
    <row r="58" ht="22.5" customHeight="1">
      <c r="A58" s="98">
        <f>'VEZI PU'!D66</f>
        <v/>
      </c>
      <c r="B58" s="136">
        <f>IF('PU - PRODUCTION LIST'!D60=0,"",'PU - PRODUCTION LIST'!D60)</f>
        <v/>
      </c>
      <c r="C58" s="136">
        <f>IF('PU - PRODUCTION LIST'!E60=0,"",'PU - PRODUCTION LIST'!E60)</f>
        <v/>
      </c>
      <c r="D58" s="136">
        <f>IF('PU - PRODUCTION LIST'!F60=0,"",'PU - PRODUCTION LIST'!F60)</f>
        <v/>
      </c>
      <c r="E58" s="136">
        <f>IF('PU - PRODUCTION LIST'!G60=0,"",'PU - PRODUCTION LIST'!G60)</f>
        <v/>
      </c>
      <c r="F58" s="136">
        <f>IF('PU - PRODUCTION LIST'!H60=0,"",'PU - PRODUCTION LIST'!H60)</f>
        <v/>
      </c>
      <c r="G58" s="136">
        <f>IF('PU - PRODUCTION LIST'!I60=0,"",'PU - PRODUCTION LIST'!I60)</f>
        <v/>
      </c>
      <c r="H58" s="136">
        <f>IF('PU - PRODUCTION LIST'!J60=0,"",'PU - PRODUCTION LIST'!J60)</f>
        <v/>
      </c>
      <c r="I58" s="136">
        <f>IF('PU - PRODUCTION LIST'!K60=0,"",'PU - PRODUCTION LIST'!K60)</f>
        <v/>
      </c>
      <c r="J58" s="136">
        <f>IF('PU - PRODUCTION LIST'!L60=0,"",'PU - PRODUCTION LIST'!L60)</f>
        <v/>
      </c>
      <c r="K58" s="136">
        <f>IF('PU - PRODUCTION LIST'!M60=0,"",'PU - PRODUCTION LIST'!M60)</f>
        <v/>
      </c>
      <c r="L58" s="137">
        <f>SUM(B58:K58)</f>
        <v/>
      </c>
      <c r="M58" s="137">
        <f>L58*'VEZI PU'!W66</f>
        <v/>
      </c>
    </row>
    <row r="59" ht="22.5" customHeight="1">
      <c r="A59" s="98">
        <f>'VEZI PU'!D67</f>
        <v/>
      </c>
      <c r="B59" s="136">
        <f>IF('PU - PRODUCTION LIST'!D61=0,"",'PU - PRODUCTION LIST'!D61)</f>
        <v/>
      </c>
      <c r="C59" s="136">
        <f>IF('PU - PRODUCTION LIST'!E61=0,"",'PU - PRODUCTION LIST'!E61)</f>
        <v/>
      </c>
      <c r="D59" s="136">
        <f>IF('PU - PRODUCTION LIST'!F61=0,"",'PU - PRODUCTION LIST'!F61)</f>
        <v/>
      </c>
      <c r="E59" s="136">
        <f>IF('PU - PRODUCTION LIST'!G61=0,"",'PU - PRODUCTION LIST'!G61)</f>
        <v/>
      </c>
      <c r="F59" s="136">
        <f>IF('PU - PRODUCTION LIST'!H61=0,"",'PU - PRODUCTION LIST'!H61)</f>
        <v/>
      </c>
      <c r="G59" s="136">
        <f>IF('PU - PRODUCTION LIST'!I61=0,"",'PU - PRODUCTION LIST'!I61)</f>
        <v/>
      </c>
      <c r="H59" s="136">
        <f>IF('PU - PRODUCTION LIST'!J61=0,"",'PU - PRODUCTION LIST'!J61)</f>
        <v/>
      </c>
      <c r="I59" s="136">
        <f>IF('PU - PRODUCTION LIST'!K61=0,"",'PU - PRODUCTION LIST'!K61)</f>
        <v/>
      </c>
      <c r="J59" s="136">
        <f>IF('PU - PRODUCTION LIST'!L61=0,"",'PU - PRODUCTION LIST'!L61)</f>
        <v/>
      </c>
      <c r="K59" s="136">
        <f>IF('PU - PRODUCTION LIST'!M61=0,"",'PU - PRODUCTION LIST'!M61)</f>
        <v/>
      </c>
      <c r="L59" s="137">
        <f>SUM(B59:K59)</f>
        <v/>
      </c>
      <c r="M59" s="137">
        <f>L59*'VEZI PU'!W67</f>
        <v/>
      </c>
    </row>
    <row r="60" ht="22.5" customHeight="1">
      <c r="A60" s="98">
        <f>'VEZI PU'!D68</f>
        <v/>
      </c>
      <c r="B60" s="136">
        <f>IF('PU - PRODUCTION LIST'!D62=0,"",'PU - PRODUCTION LIST'!D62)</f>
        <v/>
      </c>
      <c r="C60" s="136">
        <f>IF('PU - PRODUCTION LIST'!E62=0,"",'PU - PRODUCTION LIST'!E62)</f>
        <v/>
      </c>
      <c r="D60" s="136">
        <f>IF('PU - PRODUCTION LIST'!F62=0,"",'PU - PRODUCTION LIST'!F62)</f>
        <v/>
      </c>
      <c r="E60" s="136">
        <f>IF('PU - PRODUCTION LIST'!G62=0,"",'PU - PRODUCTION LIST'!G62)</f>
        <v/>
      </c>
      <c r="F60" s="136">
        <f>IF('PU - PRODUCTION LIST'!H62=0,"",'PU - PRODUCTION LIST'!H62)</f>
        <v/>
      </c>
      <c r="G60" s="136">
        <f>IF('PU - PRODUCTION LIST'!I62=0,"",'PU - PRODUCTION LIST'!I62)</f>
        <v/>
      </c>
      <c r="H60" s="136">
        <f>IF('PU - PRODUCTION LIST'!J62=0,"",'PU - PRODUCTION LIST'!J62)</f>
        <v/>
      </c>
      <c r="I60" s="136">
        <f>IF('PU - PRODUCTION LIST'!K62=0,"",'PU - PRODUCTION LIST'!K62)</f>
        <v/>
      </c>
      <c r="J60" s="136">
        <f>IF('PU - PRODUCTION LIST'!L62=0,"",'PU - PRODUCTION LIST'!L62)</f>
        <v/>
      </c>
      <c r="K60" s="136">
        <f>IF('PU - PRODUCTION LIST'!M62=0,"",'PU - PRODUCTION LIST'!M62)</f>
        <v/>
      </c>
      <c r="L60" s="137">
        <f>SUM(B60:K60)</f>
        <v/>
      </c>
      <c r="M60" s="137">
        <f>L60*'VEZI PU'!W68</f>
        <v/>
      </c>
    </row>
    <row r="61" ht="22.5" customHeight="1">
      <c r="A61" s="98">
        <f>'VEZI PU'!D69</f>
        <v/>
      </c>
      <c r="B61" s="136">
        <f>IF('PU - PRODUCTION LIST'!D63=0,"",'PU - PRODUCTION LIST'!D63)</f>
        <v/>
      </c>
      <c r="C61" s="136">
        <f>IF('PU - PRODUCTION LIST'!E63=0,"",'PU - PRODUCTION LIST'!E63)</f>
        <v/>
      </c>
      <c r="D61" s="136">
        <f>IF('PU - PRODUCTION LIST'!F63=0,"",'PU - PRODUCTION LIST'!F63)</f>
        <v/>
      </c>
      <c r="E61" s="136">
        <f>IF('PU - PRODUCTION LIST'!G63=0,"",'PU - PRODUCTION LIST'!G63)</f>
        <v/>
      </c>
      <c r="F61" s="136">
        <f>IF('PU - PRODUCTION LIST'!H63=0,"",'PU - PRODUCTION LIST'!H63)</f>
        <v/>
      </c>
      <c r="G61" s="136">
        <f>IF('PU - PRODUCTION LIST'!I63=0,"",'PU - PRODUCTION LIST'!I63)</f>
        <v/>
      </c>
      <c r="H61" s="136">
        <f>IF('PU - PRODUCTION LIST'!J63=0,"",'PU - PRODUCTION LIST'!J63)</f>
        <v/>
      </c>
      <c r="I61" s="136">
        <f>IF('PU - PRODUCTION LIST'!K63=0,"",'PU - PRODUCTION LIST'!K63)</f>
        <v/>
      </c>
      <c r="J61" s="136">
        <f>IF('PU - PRODUCTION LIST'!L63=0,"",'PU - PRODUCTION LIST'!L63)</f>
        <v/>
      </c>
      <c r="K61" s="136">
        <f>IF('PU - PRODUCTION LIST'!M63=0,"",'PU - PRODUCTION LIST'!M63)</f>
        <v/>
      </c>
      <c r="L61" s="137">
        <f>SUM(B61:K61)</f>
        <v/>
      </c>
      <c r="M61" s="137">
        <f>L61*'VEZI PU'!W69</f>
        <v/>
      </c>
    </row>
    <row r="62" ht="22.5" customHeight="1">
      <c r="A62" s="98">
        <f>'VEZI PU'!D70</f>
        <v/>
      </c>
      <c r="B62" s="136">
        <f>IF('PU - PRODUCTION LIST'!D64=0,"",'PU - PRODUCTION LIST'!D64)</f>
        <v/>
      </c>
      <c r="C62" s="136">
        <f>IF('PU - PRODUCTION LIST'!E64=0,"",'PU - PRODUCTION LIST'!E64)</f>
        <v/>
      </c>
      <c r="D62" s="136">
        <f>IF('PU - PRODUCTION LIST'!F64=0,"",'PU - PRODUCTION LIST'!F64)</f>
        <v/>
      </c>
      <c r="E62" s="136">
        <f>IF('PU - PRODUCTION LIST'!G64=0,"",'PU - PRODUCTION LIST'!G64)</f>
        <v/>
      </c>
      <c r="F62" s="136">
        <f>IF('PU - PRODUCTION LIST'!H64=0,"",'PU - PRODUCTION LIST'!H64)</f>
        <v/>
      </c>
      <c r="G62" s="136">
        <f>IF('PU - PRODUCTION LIST'!I64=0,"",'PU - PRODUCTION LIST'!I64)</f>
        <v/>
      </c>
      <c r="H62" s="136">
        <f>IF('PU - PRODUCTION LIST'!J64=0,"",'PU - PRODUCTION LIST'!J64)</f>
        <v/>
      </c>
      <c r="I62" s="136">
        <f>IF('PU - PRODUCTION LIST'!K64=0,"",'PU - PRODUCTION LIST'!K64)</f>
        <v/>
      </c>
      <c r="J62" s="136">
        <f>IF('PU - PRODUCTION LIST'!L64=0,"",'PU - PRODUCTION LIST'!L64)</f>
        <v/>
      </c>
      <c r="K62" s="136">
        <f>IF('PU - PRODUCTION LIST'!M64=0,"",'PU - PRODUCTION LIST'!M64)</f>
        <v/>
      </c>
      <c r="L62" s="137">
        <f>SUM(B62:K62)</f>
        <v/>
      </c>
      <c r="M62" s="137">
        <f>L62*'VEZI PU'!W70</f>
        <v/>
      </c>
    </row>
    <row r="63" ht="22.5" customHeight="1">
      <c r="A63" s="98">
        <f>'VEZI PU'!D71</f>
        <v/>
      </c>
      <c r="B63" s="136">
        <f>IF('PU - PRODUCTION LIST'!D65=0,"",'PU - PRODUCTION LIST'!D65)</f>
        <v/>
      </c>
      <c r="C63" s="136">
        <f>IF('PU - PRODUCTION LIST'!E65=0,"",'PU - PRODUCTION LIST'!E65)</f>
        <v/>
      </c>
      <c r="D63" s="136">
        <f>IF('PU - PRODUCTION LIST'!F65=0,"",'PU - PRODUCTION LIST'!F65)</f>
        <v/>
      </c>
      <c r="E63" s="136">
        <f>IF('PU - PRODUCTION LIST'!G65=0,"",'PU - PRODUCTION LIST'!G65)</f>
        <v/>
      </c>
      <c r="F63" s="136">
        <f>IF('PU - PRODUCTION LIST'!H65=0,"",'PU - PRODUCTION LIST'!H65)</f>
        <v/>
      </c>
      <c r="G63" s="136">
        <f>IF('PU - PRODUCTION LIST'!I65=0,"",'PU - PRODUCTION LIST'!I65)</f>
        <v/>
      </c>
      <c r="H63" s="136">
        <f>IF('PU - PRODUCTION LIST'!J65=0,"",'PU - PRODUCTION LIST'!J65)</f>
        <v/>
      </c>
      <c r="I63" s="136">
        <f>IF('PU - PRODUCTION LIST'!K65=0,"",'PU - PRODUCTION LIST'!K65)</f>
        <v/>
      </c>
      <c r="J63" s="136">
        <f>IF('PU - PRODUCTION LIST'!L65=0,"",'PU - PRODUCTION LIST'!L65)</f>
        <v/>
      </c>
      <c r="K63" s="136">
        <f>IF('PU - PRODUCTION LIST'!M65=0,"",'PU - PRODUCTION LIST'!M65)</f>
        <v/>
      </c>
      <c r="L63" s="137">
        <f>SUM(B63:K63)</f>
        <v/>
      </c>
      <c r="M63" s="137">
        <f>L63*'VEZI PU'!W71</f>
        <v/>
      </c>
    </row>
    <row r="64" ht="22.5" customHeight="1">
      <c r="A64" s="98">
        <f>'VEZI PU'!D72</f>
        <v/>
      </c>
      <c r="B64" s="136">
        <f>IF('PU - PRODUCTION LIST'!D66=0,"",'PU - PRODUCTION LIST'!D66)</f>
        <v/>
      </c>
      <c r="C64" s="136">
        <f>IF('PU - PRODUCTION LIST'!E66=0,"",'PU - PRODUCTION LIST'!E66)</f>
        <v/>
      </c>
      <c r="D64" s="136">
        <f>IF('PU - PRODUCTION LIST'!F66=0,"",'PU - PRODUCTION LIST'!F66)</f>
        <v/>
      </c>
      <c r="E64" s="136">
        <f>IF('PU - PRODUCTION LIST'!G66=0,"",'PU - PRODUCTION LIST'!G66)</f>
        <v/>
      </c>
      <c r="F64" s="136">
        <f>IF('PU - PRODUCTION LIST'!H66=0,"",'PU - PRODUCTION LIST'!H66)</f>
        <v/>
      </c>
      <c r="G64" s="136">
        <f>IF('PU - PRODUCTION LIST'!I66=0,"",'PU - PRODUCTION LIST'!I66)</f>
        <v/>
      </c>
      <c r="H64" s="136">
        <f>IF('PU - PRODUCTION LIST'!J66=0,"",'PU - PRODUCTION LIST'!J66)</f>
        <v/>
      </c>
      <c r="I64" s="136">
        <f>IF('PU - PRODUCTION LIST'!K66=0,"",'PU - PRODUCTION LIST'!K66)</f>
        <v/>
      </c>
      <c r="J64" s="136">
        <f>IF('PU - PRODUCTION LIST'!L66=0,"",'PU - PRODUCTION LIST'!L66)</f>
        <v/>
      </c>
      <c r="K64" s="136">
        <f>IF('PU - PRODUCTION LIST'!M66=0,"",'PU - PRODUCTION LIST'!M66)</f>
        <v/>
      </c>
      <c r="L64" s="137">
        <f>SUM(B64:K64)</f>
        <v/>
      </c>
      <c r="M64" s="137">
        <f>L64*'VEZI PU'!W72</f>
        <v/>
      </c>
    </row>
    <row r="65" ht="22.5" customHeight="1">
      <c r="A65" s="98">
        <f>'VEZI PU'!D73</f>
        <v/>
      </c>
      <c r="B65" s="136">
        <f>IF('PU - PRODUCTION LIST'!D67=0,"",'PU - PRODUCTION LIST'!D67)</f>
        <v/>
      </c>
      <c r="C65" s="136">
        <f>IF('PU - PRODUCTION LIST'!E67=0,"",'PU - PRODUCTION LIST'!E67)</f>
        <v/>
      </c>
      <c r="D65" s="136">
        <f>IF('PU - PRODUCTION LIST'!F67=0,"",'PU - PRODUCTION LIST'!F67)</f>
        <v/>
      </c>
      <c r="E65" s="136">
        <f>IF('PU - PRODUCTION LIST'!G67=0,"",'PU - PRODUCTION LIST'!G67)</f>
        <v/>
      </c>
      <c r="F65" s="136">
        <f>IF('PU - PRODUCTION LIST'!H67=0,"",'PU - PRODUCTION LIST'!H67)</f>
        <v/>
      </c>
      <c r="G65" s="136">
        <f>IF('PU - PRODUCTION LIST'!I67=0,"",'PU - PRODUCTION LIST'!I67)</f>
        <v/>
      </c>
      <c r="H65" s="136">
        <f>IF('PU - PRODUCTION LIST'!J67=0,"",'PU - PRODUCTION LIST'!J67)</f>
        <v/>
      </c>
      <c r="I65" s="136">
        <f>IF('PU - PRODUCTION LIST'!K67=0,"",'PU - PRODUCTION LIST'!K67)</f>
        <v/>
      </c>
      <c r="J65" s="136">
        <f>IF('PU - PRODUCTION LIST'!L67=0,"",'PU - PRODUCTION LIST'!L67)</f>
        <v/>
      </c>
      <c r="K65" s="136">
        <f>IF('PU - PRODUCTION LIST'!M67=0,"",'PU - PRODUCTION LIST'!M67)</f>
        <v/>
      </c>
      <c r="L65" s="137">
        <f>SUM(B65:K65)</f>
        <v/>
      </c>
      <c r="M65" s="137">
        <f>L65*'VEZI PU'!W73</f>
        <v/>
      </c>
    </row>
    <row r="66" ht="22.5" customHeight="1">
      <c r="A66" s="98">
        <f>'VEZI PU'!D74</f>
        <v/>
      </c>
      <c r="B66" s="136">
        <f>IF('PU - PRODUCTION LIST'!D68=0,"",'PU - PRODUCTION LIST'!D68)</f>
        <v/>
      </c>
      <c r="C66" s="136">
        <f>IF('PU - PRODUCTION LIST'!E68=0,"",'PU - PRODUCTION LIST'!E68)</f>
        <v/>
      </c>
      <c r="D66" s="136">
        <f>IF('PU - PRODUCTION LIST'!F68=0,"",'PU - PRODUCTION LIST'!F68)</f>
        <v/>
      </c>
      <c r="E66" s="136">
        <f>IF('PU - PRODUCTION LIST'!G68=0,"",'PU - PRODUCTION LIST'!G68)</f>
        <v/>
      </c>
      <c r="F66" s="136">
        <f>IF('PU - PRODUCTION LIST'!H68=0,"",'PU - PRODUCTION LIST'!H68)</f>
        <v/>
      </c>
      <c r="G66" s="136">
        <f>IF('PU - PRODUCTION LIST'!I68=0,"",'PU - PRODUCTION LIST'!I68)</f>
        <v/>
      </c>
      <c r="H66" s="136">
        <f>IF('PU - PRODUCTION LIST'!J68=0,"",'PU - PRODUCTION LIST'!J68)</f>
        <v/>
      </c>
      <c r="I66" s="136">
        <f>IF('PU - PRODUCTION LIST'!K68=0,"",'PU - PRODUCTION LIST'!K68)</f>
        <v/>
      </c>
      <c r="J66" s="136">
        <f>IF('PU - PRODUCTION LIST'!L68=0,"",'PU - PRODUCTION LIST'!L68)</f>
        <v/>
      </c>
      <c r="K66" s="136">
        <f>IF('PU - PRODUCTION LIST'!M68=0,"",'PU - PRODUCTION LIST'!M68)</f>
        <v/>
      </c>
      <c r="L66" s="137">
        <f>SUM(B66:K66)</f>
        <v/>
      </c>
      <c r="M66" s="137">
        <f>L66*'VEZI PU'!W74</f>
        <v/>
      </c>
    </row>
    <row r="67" ht="22.5" customHeight="1">
      <c r="A67" s="98">
        <f>'VEZI PU'!D75</f>
        <v/>
      </c>
      <c r="B67" s="136">
        <f>IF('PU - PRODUCTION LIST'!D69=0,"",'PU - PRODUCTION LIST'!D69)</f>
        <v/>
      </c>
      <c r="C67" s="136">
        <f>IF('PU - PRODUCTION LIST'!E69=0,"",'PU - PRODUCTION LIST'!E69)</f>
        <v/>
      </c>
      <c r="D67" s="136">
        <f>IF('PU - PRODUCTION LIST'!F69=0,"",'PU - PRODUCTION LIST'!F69)</f>
        <v/>
      </c>
      <c r="E67" s="136">
        <f>IF('PU - PRODUCTION LIST'!G69=0,"",'PU - PRODUCTION LIST'!G69)</f>
        <v/>
      </c>
      <c r="F67" s="136">
        <f>IF('PU - PRODUCTION LIST'!H69=0,"",'PU - PRODUCTION LIST'!H69)</f>
        <v/>
      </c>
      <c r="G67" s="136">
        <f>IF('PU - PRODUCTION LIST'!I69=0,"",'PU - PRODUCTION LIST'!I69)</f>
        <v/>
      </c>
      <c r="H67" s="136">
        <f>IF('PU - PRODUCTION LIST'!J69=0,"",'PU - PRODUCTION LIST'!J69)</f>
        <v/>
      </c>
      <c r="I67" s="136">
        <f>IF('PU - PRODUCTION LIST'!K69=0,"",'PU - PRODUCTION LIST'!K69)</f>
        <v/>
      </c>
      <c r="J67" s="136">
        <f>IF('PU - PRODUCTION LIST'!L69=0,"",'PU - PRODUCTION LIST'!L69)</f>
        <v/>
      </c>
      <c r="K67" s="136">
        <f>IF('PU - PRODUCTION LIST'!M69=0,"",'PU - PRODUCTION LIST'!M69)</f>
        <v/>
      </c>
      <c r="L67" s="137">
        <f>SUM(B67:K67)</f>
        <v/>
      </c>
      <c r="M67" s="137">
        <f>L67*'VEZI PU'!W75</f>
        <v/>
      </c>
    </row>
    <row r="68" ht="22.5" customHeight="1">
      <c r="A68" s="98">
        <f>'VEZI PU'!D76</f>
        <v/>
      </c>
      <c r="B68" s="136">
        <f>IF('PU - PRODUCTION LIST'!D70=0,"",'PU - PRODUCTION LIST'!D70)</f>
        <v/>
      </c>
      <c r="C68" s="136">
        <f>IF('PU - PRODUCTION LIST'!E70=0,"",'PU - PRODUCTION LIST'!E70)</f>
        <v/>
      </c>
      <c r="D68" s="136">
        <f>IF('PU - PRODUCTION LIST'!F70=0,"",'PU - PRODUCTION LIST'!F70)</f>
        <v/>
      </c>
      <c r="E68" s="136">
        <f>IF('PU - PRODUCTION LIST'!G70=0,"",'PU - PRODUCTION LIST'!G70)</f>
        <v/>
      </c>
      <c r="F68" s="136">
        <f>IF('PU - PRODUCTION LIST'!H70=0,"",'PU - PRODUCTION LIST'!H70)</f>
        <v/>
      </c>
      <c r="G68" s="136">
        <f>IF('PU - PRODUCTION LIST'!I70=0,"",'PU - PRODUCTION LIST'!I70)</f>
        <v/>
      </c>
      <c r="H68" s="136">
        <f>IF('PU - PRODUCTION LIST'!J70=0,"",'PU - PRODUCTION LIST'!J70)</f>
        <v/>
      </c>
      <c r="I68" s="136">
        <f>IF('PU - PRODUCTION LIST'!K70=0,"",'PU - PRODUCTION LIST'!K70)</f>
        <v/>
      </c>
      <c r="J68" s="136">
        <f>IF('PU - PRODUCTION LIST'!L70=0,"",'PU - PRODUCTION LIST'!L70)</f>
        <v/>
      </c>
      <c r="K68" s="136">
        <f>IF('PU - PRODUCTION LIST'!M70=0,"",'PU - PRODUCTION LIST'!M70)</f>
        <v/>
      </c>
      <c r="L68" s="137">
        <f>SUM(B68:K68)</f>
        <v/>
      </c>
      <c r="M68" s="137">
        <f>L68*'VEZI PU'!W76</f>
        <v/>
      </c>
    </row>
    <row r="69" ht="21.5" customHeight="1">
      <c r="A69" s="98" t="n"/>
      <c r="B69" s="136">
        <f>IF('PU - PRODUCTION LIST'!D71=0,"",'PU - PRODUCTION LIST'!D71)</f>
        <v/>
      </c>
      <c r="C69" s="136">
        <f>IF('PU - PRODUCTION LIST'!E71=0,"",'PU - PRODUCTION LIST'!E71)</f>
        <v/>
      </c>
      <c r="D69" s="136">
        <f>IF('PU - PRODUCTION LIST'!F71=0,"",'PU - PRODUCTION LIST'!F71)</f>
        <v/>
      </c>
      <c r="E69" s="136">
        <f>IF('PU - PRODUCTION LIST'!G71=0,"",'PU - PRODUCTION LIST'!G71)</f>
        <v/>
      </c>
      <c r="F69" s="136">
        <f>IF('PU - PRODUCTION LIST'!H71=0,"",'PU - PRODUCTION LIST'!H71)</f>
        <v/>
      </c>
      <c r="G69" s="136">
        <f>IF('PU - PRODUCTION LIST'!I71=0,"",'PU - PRODUCTION LIST'!I71)</f>
        <v/>
      </c>
      <c r="H69" s="136">
        <f>IF('PU - PRODUCTION LIST'!J71=0,"",'PU - PRODUCTION LIST'!J71)</f>
        <v/>
      </c>
      <c r="I69" s="136">
        <f>IF('PU - PRODUCTION LIST'!K71=0,"",'PU - PRODUCTION LIST'!K71)</f>
        <v/>
      </c>
      <c r="J69" s="136">
        <f>IF('PU - PRODUCTION LIST'!L71=0,"",'PU - PRODUCTION LIST'!L71)</f>
        <v/>
      </c>
      <c r="K69" s="136">
        <f>IF('PU - PRODUCTION LIST'!M71=0,"",'PU - PRODUCTION LIST'!M71)</f>
        <v/>
      </c>
      <c r="L69" s="137">
        <f>SUM(B69:K69)</f>
        <v/>
      </c>
      <c r="M69" s="137">
        <f>L69*'VEZI PU'!W77</f>
        <v/>
      </c>
    </row>
    <row r="70" ht="21.5" customHeight="1">
      <c r="A70" s="98">
        <f>'VEZI PU'!D78</f>
        <v/>
      </c>
      <c r="B70" s="136">
        <f>IF('PU - PRODUCTION LIST'!D72=0,"",'PU - PRODUCTION LIST'!D72)</f>
        <v/>
      </c>
      <c r="C70" s="136">
        <f>IF('PU - PRODUCTION LIST'!E72=0,"",'PU - PRODUCTION LIST'!E72)</f>
        <v/>
      </c>
      <c r="D70" s="136">
        <f>IF('PU - PRODUCTION LIST'!F72=0,"",'PU - PRODUCTION LIST'!F72)</f>
        <v/>
      </c>
      <c r="E70" s="136">
        <f>IF('PU - PRODUCTION LIST'!G72=0,"",'PU - PRODUCTION LIST'!G72)</f>
        <v/>
      </c>
      <c r="F70" s="136">
        <f>IF('PU - PRODUCTION LIST'!H72=0,"",'PU - PRODUCTION LIST'!H72)</f>
        <v/>
      </c>
      <c r="G70" s="136">
        <f>IF('PU - PRODUCTION LIST'!I72=0,"",'PU - PRODUCTION LIST'!I72)</f>
        <v/>
      </c>
      <c r="H70" s="136">
        <f>IF('PU - PRODUCTION LIST'!J72=0,"",'PU - PRODUCTION LIST'!J72)</f>
        <v/>
      </c>
      <c r="I70" s="136">
        <f>IF('PU - PRODUCTION LIST'!K72=0,"",'PU - PRODUCTION LIST'!K72)</f>
        <v/>
      </c>
      <c r="J70" s="136">
        <f>IF('PU - PRODUCTION LIST'!L72=0,"",'PU - PRODUCTION LIST'!L72)</f>
        <v/>
      </c>
      <c r="K70" s="136">
        <f>IF('PU - PRODUCTION LIST'!M72=0,"",'PU - PRODUCTION LIST'!M72)</f>
        <v/>
      </c>
      <c r="L70" s="137">
        <f>SUM(B70:K70)</f>
        <v/>
      </c>
      <c r="M70" s="137">
        <f>L70*'VEZI PU'!W78</f>
        <v/>
      </c>
    </row>
    <row r="71" ht="21.5" customHeight="1">
      <c r="A71" s="98">
        <f>'VEZI PU'!D79</f>
        <v/>
      </c>
      <c r="B71" s="136">
        <f>IF('PU - PRODUCTION LIST'!D73=0,"",'PU - PRODUCTION LIST'!D73)</f>
        <v/>
      </c>
      <c r="C71" s="136">
        <f>IF('PU - PRODUCTION LIST'!E73=0,"",'PU - PRODUCTION LIST'!E73)</f>
        <v/>
      </c>
      <c r="D71" s="136">
        <f>IF('PU - PRODUCTION LIST'!F73=0,"",'PU - PRODUCTION LIST'!F73)</f>
        <v/>
      </c>
      <c r="E71" s="136">
        <f>IF('PU - PRODUCTION LIST'!G73=0,"",'PU - PRODUCTION LIST'!G73)</f>
        <v/>
      </c>
      <c r="F71" s="136">
        <f>IF('PU - PRODUCTION LIST'!H73=0,"",'PU - PRODUCTION LIST'!H73)</f>
        <v/>
      </c>
      <c r="G71" s="136">
        <f>IF('PU - PRODUCTION LIST'!I73=0,"",'PU - PRODUCTION LIST'!I73)</f>
        <v/>
      </c>
      <c r="H71" s="136">
        <f>IF('PU - PRODUCTION LIST'!J73=0,"",'PU - PRODUCTION LIST'!J73)</f>
        <v/>
      </c>
      <c r="I71" s="136">
        <f>IF('PU - PRODUCTION LIST'!K73=0,"",'PU - PRODUCTION LIST'!K73)</f>
        <v/>
      </c>
      <c r="J71" s="136">
        <f>IF('PU - PRODUCTION LIST'!L73=0,"",'PU - PRODUCTION LIST'!L73)</f>
        <v/>
      </c>
      <c r="K71" s="136">
        <f>IF('PU - PRODUCTION LIST'!M73=0,"",'PU - PRODUCTION LIST'!M73)</f>
        <v/>
      </c>
      <c r="L71" s="137">
        <f>SUM(B71:K71)</f>
        <v/>
      </c>
      <c r="M71" s="137">
        <f>L71*'VEZI PU'!W79</f>
        <v/>
      </c>
    </row>
    <row r="72" ht="21.5" customHeight="1">
      <c r="A72" s="98">
        <f>'VEZI PU'!D80</f>
        <v/>
      </c>
      <c r="B72" s="136">
        <f>IF('PU - PRODUCTION LIST'!D74=0,"",'PU - PRODUCTION LIST'!D74)</f>
        <v/>
      </c>
      <c r="C72" s="136">
        <f>IF('PU - PRODUCTION LIST'!E74=0,"",'PU - PRODUCTION LIST'!E74)</f>
        <v/>
      </c>
      <c r="D72" s="136">
        <f>IF('PU - PRODUCTION LIST'!F74=0,"",'PU - PRODUCTION LIST'!F74)</f>
        <v/>
      </c>
      <c r="E72" s="136">
        <f>IF('PU - PRODUCTION LIST'!G74=0,"",'PU - PRODUCTION LIST'!G74)</f>
        <v/>
      </c>
      <c r="F72" s="136">
        <f>IF('PU - PRODUCTION LIST'!H74=0,"",'PU - PRODUCTION LIST'!H74)</f>
        <v/>
      </c>
      <c r="G72" s="136">
        <f>IF('PU - PRODUCTION LIST'!I74=0,"",'PU - PRODUCTION LIST'!I74)</f>
        <v/>
      </c>
      <c r="H72" s="136">
        <f>IF('PU - PRODUCTION LIST'!J74=0,"",'PU - PRODUCTION LIST'!J74)</f>
        <v/>
      </c>
      <c r="I72" s="136">
        <f>IF('PU - PRODUCTION LIST'!K74=0,"",'PU - PRODUCTION LIST'!K74)</f>
        <v/>
      </c>
      <c r="J72" s="136">
        <f>IF('PU - PRODUCTION LIST'!L74=0,"",'PU - PRODUCTION LIST'!L74)</f>
        <v/>
      </c>
      <c r="K72" s="136">
        <f>IF('PU - PRODUCTION LIST'!M74=0,"",'PU - PRODUCTION LIST'!M74)</f>
        <v/>
      </c>
      <c r="L72" s="137">
        <f>SUM(B72:K72)</f>
        <v/>
      </c>
      <c r="M72" s="137">
        <f>L72*'VEZI PU'!W80</f>
        <v/>
      </c>
    </row>
    <row r="73" ht="21.5" customHeight="1">
      <c r="A73" s="98">
        <f>'VEZI PU'!D81</f>
        <v/>
      </c>
      <c r="B73" s="136">
        <f>IF('PU - PRODUCTION LIST'!D75=0,"",'PU - PRODUCTION LIST'!D75)</f>
        <v/>
      </c>
      <c r="C73" s="136">
        <f>IF('PU - PRODUCTION LIST'!E75=0,"",'PU - PRODUCTION LIST'!E75)</f>
        <v/>
      </c>
      <c r="D73" s="136">
        <f>IF('PU - PRODUCTION LIST'!F75=0,"",'PU - PRODUCTION LIST'!F75)</f>
        <v/>
      </c>
      <c r="E73" s="136">
        <f>IF('PU - PRODUCTION LIST'!G75=0,"",'PU - PRODUCTION LIST'!G75)</f>
        <v/>
      </c>
      <c r="F73" s="136">
        <f>IF('PU - PRODUCTION LIST'!H75=0,"",'PU - PRODUCTION LIST'!H75)</f>
        <v/>
      </c>
      <c r="G73" s="136">
        <f>IF('PU - PRODUCTION LIST'!I75=0,"",'PU - PRODUCTION LIST'!I75)</f>
        <v/>
      </c>
      <c r="H73" s="136">
        <f>IF('PU - PRODUCTION LIST'!J75=0,"",'PU - PRODUCTION LIST'!J75)</f>
        <v/>
      </c>
      <c r="I73" s="136">
        <f>IF('PU - PRODUCTION LIST'!K75=0,"",'PU - PRODUCTION LIST'!K75)</f>
        <v/>
      </c>
      <c r="J73" s="136">
        <f>IF('PU - PRODUCTION LIST'!L75=0,"",'PU - PRODUCTION LIST'!L75)</f>
        <v/>
      </c>
      <c r="K73" s="136">
        <f>IF('PU - PRODUCTION LIST'!M75=0,"",'PU - PRODUCTION LIST'!M75)</f>
        <v/>
      </c>
      <c r="L73" s="137">
        <f>SUM(B73:K73)</f>
        <v/>
      </c>
      <c r="M73" s="137">
        <f>L73*'VEZI PU'!W81</f>
        <v/>
      </c>
    </row>
    <row r="74" ht="21.5" customHeight="1">
      <c r="A74" s="98">
        <f>'VEZI PU'!D82</f>
        <v/>
      </c>
      <c r="B74" s="136">
        <f>IF('PU - PRODUCTION LIST'!D76=0,"",'PU - PRODUCTION LIST'!D76)</f>
        <v/>
      </c>
      <c r="C74" s="136">
        <f>IF('PU - PRODUCTION LIST'!E76=0,"",'PU - PRODUCTION LIST'!E76)</f>
        <v/>
      </c>
      <c r="D74" s="136">
        <f>IF('PU - PRODUCTION LIST'!F76=0,"",'PU - PRODUCTION LIST'!F76)</f>
        <v/>
      </c>
      <c r="E74" s="136">
        <f>IF('PU - PRODUCTION LIST'!G76=0,"",'PU - PRODUCTION LIST'!G76)</f>
        <v/>
      </c>
      <c r="F74" s="136">
        <f>IF('PU - PRODUCTION LIST'!H76=0,"",'PU - PRODUCTION LIST'!H76)</f>
        <v/>
      </c>
      <c r="G74" s="136">
        <f>IF('PU - PRODUCTION LIST'!I76=0,"",'PU - PRODUCTION LIST'!I76)</f>
        <v/>
      </c>
      <c r="H74" s="136">
        <f>IF('PU - PRODUCTION LIST'!J76=0,"",'PU - PRODUCTION LIST'!J76)</f>
        <v/>
      </c>
      <c r="I74" s="136">
        <f>IF('PU - PRODUCTION LIST'!K76=0,"",'PU - PRODUCTION LIST'!K76)</f>
        <v/>
      </c>
      <c r="J74" s="136">
        <f>IF('PU - PRODUCTION LIST'!L76=0,"",'PU - PRODUCTION LIST'!L76)</f>
        <v/>
      </c>
      <c r="K74" s="136">
        <f>IF('PU - PRODUCTION LIST'!M76=0,"",'PU - PRODUCTION LIST'!M76)</f>
        <v/>
      </c>
      <c r="L74" s="137">
        <f>SUM(B74:K74)</f>
        <v/>
      </c>
      <c r="M74" s="137">
        <f>L74*'VEZI PU'!W82</f>
        <v/>
      </c>
    </row>
    <row r="75" ht="21.5" customHeight="1">
      <c r="A75" s="98">
        <f>'VEZI PU'!D83</f>
        <v/>
      </c>
      <c r="B75" s="136">
        <f>IF('PU - PRODUCTION LIST'!D77=0,"",'PU - PRODUCTION LIST'!D77)</f>
        <v/>
      </c>
      <c r="C75" s="136">
        <f>IF('PU - PRODUCTION LIST'!E77=0,"",'PU - PRODUCTION LIST'!E77)</f>
        <v/>
      </c>
      <c r="D75" s="136">
        <f>IF('PU - PRODUCTION LIST'!F77=0,"",'PU - PRODUCTION LIST'!F77)</f>
        <v/>
      </c>
      <c r="E75" s="136">
        <f>IF('PU - PRODUCTION LIST'!G77=0,"",'PU - PRODUCTION LIST'!G77)</f>
        <v/>
      </c>
      <c r="F75" s="136">
        <f>IF('PU - PRODUCTION LIST'!H77=0,"",'PU - PRODUCTION LIST'!H77)</f>
        <v/>
      </c>
      <c r="G75" s="136">
        <f>IF('PU - PRODUCTION LIST'!I77=0,"",'PU - PRODUCTION LIST'!I77)</f>
        <v/>
      </c>
      <c r="H75" s="136">
        <f>IF('PU - PRODUCTION LIST'!J77=0,"",'PU - PRODUCTION LIST'!J77)</f>
        <v/>
      </c>
      <c r="I75" s="136">
        <f>IF('PU - PRODUCTION LIST'!K77=0,"",'PU - PRODUCTION LIST'!K77)</f>
        <v/>
      </c>
      <c r="J75" s="136">
        <f>IF('PU - PRODUCTION LIST'!L77=0,"",'PU - PRODUCTION LIST'!L77)</f>
        <v/>
      </c>
      <c r="K75" s="136">
        <f>IF('PU - PRODUCTION LIST'!M77=0,"",'PU - PRODUCTION LIST'!M77)</f>
        <v/>
      </c>
      <c r="L75" s="137">
        <f>SUM(B75:K75)</f>
        <v/>
      </c>
      <c r="M75" s="137">
        <f>L75*'VEZI PU'!W83</f>
        <v/>
      </c>
    </row>
    <row r="76" ht="21.5" customHeight="1">
      <c r="A76" s="98">
        <f>'VEZI PU'!D84</f>
        <v/>
      </c>
      <c r="B76" s="136">
        <f>IF('PU - PRODUCTION LIST'!D78=0,"",'PU - PRODUCTION LIST'!D78)</f>
        <v/>
      </c>
      <c r="C76" s="136">
        <f>IF('PU - PRODUCTION LIST'!E78=0,"",'PU - PRODUCTION LIST'!E78)</f>
        <v/>
      </c>
      <c r="D76" s="136">
        <f>IF('PU - PRODUCTION LIST'!F78=0,"",'PU - PRODUCTION LIST'!F78)</f>
        <v/>
      </c>
      <c r="E76" s="136">
        <f>IF('PU - PRODUCTION LIST'!G78=0,"",'PU - PRODUCTION LIST'!G78)</f>
        <v/>
      </c>
      <c r="F76" s="136">
        <f>IF('PU - PRODUCTION LIST'!H78=0,"",'PU - PRODUCTION LIST'!H78)</f>
        <v/>
      </c>
      <c r="G76" s="136">
        <f>IF('PU - PRODUCTION LIST'!I78=0,"",'PU - PRODUCTION LIST'!I78)</f>
        <v/>
      </c>
      <c r="H76" s="136">
        <f>IF('PU - PRODUCTION LIST'!J78=0,"",'PU - PRODUCTION LIST'!J78)</f>
        <v/>
      </c>
      <c r="I76" s="136">
        <f>IF('PU - PRODUCTION LIST'!K78=0,"",'PU - PRODUCTION LIST'!K78)</f>
        <v/>
      </c>
      <c r="J76" s="136">
        <f>IF('PU - PRODUCTION LIST'!L78=0,"",'PU - PRODUCTION LIST'!L78)</f>
        <v/>
      </c>
      <c r="K76" s="136">
        <f>IF('PU - PRODUCTION LIST'!M78=0,"",'PU - PRODUCTION LIST'!M78)</f>
        <v/>
      </c>
      <c r="L76" s="137">
        <f>SUM(B76:K76)</f>
        <v/>
      </c>
      <c r="M76" s="137">
        <f>L76*'VEZI PU'!W84</f>
        <v/>
      </c>
    </row>
    <row r="77" ht="21.5" customHeight="1">
      <c r="A77" s="98">
        <f>'VEZI PU'!D85</f>
        <v/>
      </c>
      <c r="B77" s="136">
        <f>IF('PU - PRODUCTION LIST'!D79=0,"",'PU - PRODUCTION LIST'!D79)</f>
        <v/>
      </c>
      <c r="C77" s="136">
        <f>IF('PU - PRODUCTION LIST'!E79=0,"",'PU - PRODUCTION LIST'!E79)</f>
        <v/>
      </c>
      <c r="D77" s="136">
        <f>IF('PU - PRODUCTION LIST'!F79=0,"",'PU - PRODUCTION LIST'!F79)</f>
        <v/>
      </c>
      <c r="E77" s="136">
        <f>IF('PU - PRODUCTION LIST'!G79=0,"",'PU - PRODUCTION LIST'!G79)</f>
        <v/>
      </c>
      <c r="F77" s="136">
        <f>IF('PU - PRODUCTION LIST'!H79=0,"",'PU - PRODUCTION LIST'!H79)</f>
        <v/>
      </c>
      <c r="G77" s="136">
        <f>IF('PU - PRODUCTION LIST'!I79=0,"",'PU - PRODUCTION LIST'!I79)</f>
        <v/>
      </c>
      <c r="H77" s="136">
        <f>IF('PU - PRODUCTION LIST'!J79=0,"",'PU - PRODUCTION LIST'!J79)</f>
        <v/>
      </c>
      <c r="I77" s="136">
        <f>IF('PU - PRODUCTION LIST'!K79=0,"",'PU - PRODUCTION LIST'!K79)</f>
        <v/>
      </c>
      <c r="J77" s="136">
        <f>IF('PU - PRODUCTION LIST'!L79=0,"",'PU - PRODUCTION LIST'!L79)</f>
        <v/>
      </c>
      <c r="K77" s="136">
        <f>IF('PU - PRODUCTION LIST'!M79=0,"",'PU - PRODUCTION LIST'!M79)</f>
        <v/>
      </c>
      <c r="L77" s="137">
        <f>SUM(B77:K77)</f>
        <v/>
      </c>
      <c r="M77" s="137">
        <f>L77*'VEZI PU'!W85</f>
        <v/>
      </c>
    </row>
    <row r="78" ht="21.5" customHeight="1">
      <c r="A78" s="98">
        <f>'VEZI PU'!D86</f>
        <v/>
      </c>
      <c r="B78" s="136">
        <f>IF('PU - PRODUCTION LIST'!D80=0,"",'PU - PRODUCTION LIST'!D80)</f>
        <v/>
      </c>
      <c r="C78" s="136">
        <f>IF('PU - PRODUCTION LIST'!E80=0,"",'PU - PRODUCTION LIST'!E80)</f>
        <v/>
      </c>
      <c r="D78" s="136">
        <f>IF('PU - PRODUCTION LIST'!F80=0,"",'PU - PRODUCTION LIST'!F80)</f>
        <v/>
      </c>
      <c r="E78" s="136">
        <f>IF('PU - PRODUCTION LIST'!G80=0,"",'PU - PRODUCTION LIST'!G80)</f>
        <v/>
      </c>
      <c r="F78" s="136">
        <f>IF('PU - PRODUCTION LIST'!H80=0,"",'PU - PRODUCTION LIST'!H80)</f>
        <v/>
      </c>
      <c r="G78" s="136">
        <f>IF('PU - PRODUCTION LIST'!I80=0,"",'PU - PRODUCTION LIST'!I80)</f>
        <v/>
      </c>
      <c r="H78" s="136">
        <f>IF('PU - PRODUCTION LIST'!J80=0,"",'PU - PRODUCTION LIST'!J80)</f>
        <v/>
      </c>
      <c r="I78" s="136">
        <f>IF('PU - PRODUCTION LIST'!K80=0,"",'PU - PRODUCTION LIST'!K80)</f>
        <v/>
      </c>
      <c r="J78" s="136">
        <f>IF('PU - PRODUCTION LIST'!L80=0,"",'PU - PRODUCTION LIST'!L80)</f>
        <v/>
      </c>
      <c r="K78" s="136">
        <f>IF('PU - PRODUCTION LIST'!M80=0,"",'PU - PRODUCTION LIST'!M80)</f>
        <v/>
      </c>
      <c r="L78" s="137">
        <f>SUM(B78:K78)</f>
        <v/>
      </c>
      <c r="M78" s="137">
        <f>L78*'VEZI PU'!W86</f>
        <v/>
      </c>
    </row>
    <row r="79" ht="21.5" customHeight="1">
      <c r="A79" s="98">
        <f>'VEZI PU'!D87</f>
        <v/>
      </c>
      <c r="B79" s="136">
        <f>IF('PU - PRODUCTION LIST'!D81=0,"",'PU - PRODUCTION LIST'!D81)</f>
        <v/>
      </c>
      <c r="C79" s="136">
        <f>IF('PU - PRODUCTION LIST'!E81=0,"",'PU - PRODUCTION LIST'!E81)</f>
        <v/>
      </c>
      <c r="D79" s="136">
        <f>IF('PU - PRODUCTION LIST'!F81=0,"",'PU - PRODUCTION LIST'!F81)</f>
        <v/>
      </c>
      <c r="E79" s="136">
        <f>IF('PU - PRODUCTION LIST'!G81=0,"",'PU - PRODUCTION LIST'!G81)</f>
        <v/>
      </c>
      <c r="F79" s="136">
        <f>IF('PU - PRODUCTION LIST'!H81=0,"",'PU - PRODUCTION LIST'!H81)</f>
        <v/>
      </c>
      <c r="G79" s="136">
        <f>IF('PU - PRODUCTION LIST'!I81=0,"",'PU - PRODUCTION LIST'!I81)</f>
        <v/>
      </c>
      <c r="H79" s="136">
        <f>IF('PU - PRODUCTION LIST'!J81=0,"",'PU - PRODUCTION LIST'!J81)</f>
        <v/>
      </c>
      <c r="I79" s="136">
        <f>IF('PU - PRODUCTION LIST'!K81=0,"",'PU - PRODUCTION LIST'!K81)</f>
        <v/>
      </c>
      <c r="J79" s="136">
        <f>IF('PU - PRODUCTION LIST'!L81=0,"",'PU - PRODUCTION LIST'!L81)</f>
        <v/>
      </c>
      <c r="K79" s="136">
        <f>IF('PU - PRODUCTION LIST'!M81=0,"",'PU - PRODUCTION LIST'!M81)</f>
        <v/>
      </c>
      <c r="L79" s="137">
        <f>SUM(B79:K79)</f>
        <v/>
      </c>
      <c r="M79" s="137">
        <f>L79*'VEZI PU'!W87</f>
        <v/>
      </c>
    </row>
    <row r="80" ht="21.5" customHeight="1">
      <c r="A80" s="98">
        <f>'VEZI PU'!D88</f>
        <v/>
      </c>
      <c r="B80" s="136">
        <f>IF('PU - PRODUCTION LIST'!D82=0,"",'PU - PRODUCTION LIST'!D82)</f>
        <v/>
      </c>
      <c r="C80" s="136">
        <f>IF('PU - PRODUCTION LIST'!E82=0,"",'PU - PRODUCTION LIST'!E82)</f>
        <v/>
      </c>
      <c r="D80" s="136">
        <f>IF('PU - PRODUCTION LIST'!F82=0,"",'PU - PRODUCTION LIST'!F82)</f>
        <v/>
      </c>
      <c r="E80" s="136">
        <f>IF('PU - PRODUCTION LIST'!G82=0,"",'PU - PRODUCTION LIST'!G82)</f>
        <v/>
      </c>
      <c r="F80" s="136">
        <f>IF('PU - PRODUCTION LIST'!H82=0,"",'PU - PRODUCTION LIST'!H82)</f>
        <v/>
      </c>
      <c r="G80" s="136">
        <f>IF('PU - PRODUCTION LIST'!I82=0,"",'PU - PRODUCTION LIST'!I82)</f>
        <v/>
      </c>
      <c r="H80" s="136">
        <f>IF('PU - PRODUCTION LIST'!J82=0,"",'PU - PRODUCTION LIST'!J82)</f>
        <v/>
      </c>
      <c r="I80" s="136">
        <f>IF('PU - PRODUCTION LIST'!K82=0,"",'PU - PRODUCTION LIST'!K82)</f>
        <v/>
      </c>
      <c r="J80" s="136">
        <f>IF('PU - PRODUCTION LIST'!L82=0,"",'PU - PRODUCTION LIST'!L82)</f>
        <v/>
      </c>
      <c r="K80" s="136">
        <f>IF('PU - PRODUCTION LIST'!M82=0,"",'PU - PRODUCTION LIST'!M82)</f>
        <v/>
      </c>
      <c r="L80" s="137">
        <f>SUM(B80:K80)</f>
        <v/>
      </c>
      <c r="M80" s="137">
        <f>L80*'VEZI PU'!W88</f>
        <v/>
      </c>
    </row>
    <row r="81" ht="21.5" customHeight="1">
      <c r="A81" s="98">
        <f>'VEZI PU'!D89</f>
        <v/>
      </c>
      <c r="B81" s="136">
        <f>IF('PU - PRODUCTION LIST'!D83=0,"",'PU - PRODUCTION LIST'!D83)</f>
        <v/>
      </c>
      <c r="C81" s="136">
        <f>IF('PU - PRODUCTION LIST'!E83=0,"",'PU - PRODUCTION LIST'!E83)</f>
        <v/>
      </c>
      <c r="D81" s="136">
        <f>IF('PU - PRODUCTION LIST'!F83=0,"",'PU - PRODUCTION LIST'!F83)</f>
        <v/>
      </c>
      <c r="E81" s="136">
        <f>IF('PU - PRODUCTION LIST'!G83=0,"",'PU - PRODUCTION LIST'!G83)</f>
        <v/>
      </c>
      <c r="F81" s="136">
        <f>IF('PU - PRODUCTION LIST'!H83=0,"",'PU - PRODUCTION LIST'!H83)</f>
        <v/>
      </c>
      <c r="G81" s="136">
        <f>IF('PU - PRODUCTION LIST'!I83=0,"",'PU - PRODUCTION LIST'!I83)</f>
        <v/>
      </c>
      <c r="H81" s="136">
        <f>IF('PU - PRODUCTION LIST'!J83=0,"",'PU - PRODUCTION LIST'!J83)</f>
        <v/>
      </c>
      <c r="I81" s="136">
        <f>IF('PU - PRODUCTION LIST'!K83=0,"",'PU - PRODUCTION LIST'!K83)</f>
        <v/>
      </c>
      <c r="J81" s="136">
        <f>IF('PU - PRODUCTION LIST'!L83=0,"",'PU - PRODUCTION LIST'!L83)</f>
        <v/>
      </c>
      <c r="K81" s="136">
        <f>IF('PU - PRODUCTION LIST'!M83=0,"",'PU - PRODUCTION LIST'!M83)</f>
        <v/>
      </c>
      <c r="L81" s="137">
        <f>SUM(B81:K81)</f>
        <v/>
      </c>
      <c r="M81" s="137">
        <f>L81*'VEZI PU'!W89</f>
        <v/>
      </c>
    </row>
    <row r="82" ht="21.5" customHeight="1">
      <c r="A82" s="98">
        <f>'VEZI PU'!D90</f>
        <v/>
      </c>
      <c r="B82" s="136">
        <f>IF('PU - PRODUCTION LIST'!D84=0,"",'PU - PRODUCTION LIST'!D84)</f>
        <v/>
      </c>
      <c r="C82" s="136">
        <f>IF('PU - PRODUCTION LIST'!E84=0,"",'PU - PRODUCTION LIST'!E84)</f>
        <v/>
      </c>
      <c r="D82" s="136">
        <f>IF('PU - PRODUCTION LIST'!F84=0,"",'PU - PRODUCTION LIST'!F84)</f>
        <v/>
      </c>
      <c r="E82" s="136">
        <f>IF('PU - PRODUCTION LIST'!G84=0,"",'PU - PRODUCTION LIST'!G84)</f>
        <v/>
      </c>
      <c r="F82" s="136">
        <f>IF('PU - PRODUCTION LIST'!H84=0,"",'PU - PRODUCTION LIST'!H84)</f>
        <v/>
      </c>
      <c r="G82" s="136">
        <f>IF('PU - PRODUCTION LIST'!I84=0,"",'PU - PRODUCTION LIST'!I84)</f>
        <v/>
      </c>
      <c r="H82" s="136">
        <f>IF('PU - PRODUCTION LIST'!J84=0,"",'PU - PRODUCTION LIST'!J84)</f>
        <v/>
      </c>
      <c r="I82" s="136">
        <f>IF('PU - PRODUCTION LIST'!K84=0,"",'PU - PRODUCTION LIST'!K84)</f>
        <v/>
      </c>
      <c r="J82" s="136">
        <f>IF('PU - PRODUCTION LIST'!L84=0,"",'PU - PRODUCTION LIST'!L84)</f>
        <v/>
      </c>
      <c r="K82" s="136">
        <f>IF('PU - PRODUCTION LIST'!M84=0,"",'PU - PRODUCTION LIST'!M84)</f>
        <v/>
      </c>
      <c r="L82" s="137">
        <f>SUM(B82:K82)</f>
        <v/>
      </c>
      <c r="M82" s="137">
        <f>L82*'VEZI PU'!W90</f>
        <v/>
      </c>
    </row>
    <row r="83" ht="21.5" customHeight="1">
      <c r="A83" s="98">
        <f>'VEZI PU'!D91</f>
        <v/>
      </c>
      <c r="B83" s="136">
        <f>IF('PU - PRODUCTION LIST'!D85=0,"",'PU - PRODUCTION LIST'!D85)</f>
        <v/>
      </c>
      <c r="C83" s="136">
        <f>IF('PU - PRODUCTION LIST'!E85=0,"",'PU - PRODUCTION LIST'!E85)</f>
        <v/>
      </c>
      <c r="D83" s="136">
        <f>IF('PU - PRODUCTION LIST'!F85=0,"",'PU - PRODUCTION LIST'!F85)</f>
        <v/>
      </c>
      <c r="E83" s="136">
        <f>IF('PU - PRODUCTION LIST'!G85=0,"",'PU - PRODUCTION LIST'!G85)</f>
        <v/>
      </c>
      <c r="F83" s="136">
        <f>IF('PU - PRODUCTION LIST'!H85=0,"",'PU - PRODUCTION LIST'!H85)</f>
        <v/>
      </c>
      <c r="G83" s="136">
        <f>IF('PU - PRODUCTION LIST'!I85=0,"",'PU - PRODUCTION LIST'!I85)</f>
        <v/>
      </c>
      <c r="H83" s="136">
        <f>IF('PU - PRODUCTION LIST'!J85=0,"",'PU - PRODUCTION LIST'!J85)</f>
        <v/>
      </c>
      <c r="I83" s="136">
        <f>IF('PU - PRODUCTION LIST'!K85=0,"",'PU - PRODUCTION LIST'!K85)</f>
        <v/>
      </c>
      <c r="J83" s="136">
        <f>IF('PU - PRODUCTION LIST'!L85=0,"",'PU - PRODUCTION LIST'!L85)</f>
        <v/>
      </c>
      <c r="K83" s="136">
        <f>IF('PU - PRODUCTION LIST'!M85=0,"",'PU - PRODUCTION LIST'!M85)</f>
        <v/>
      </c>
      <c r="L83" s="137">
        <f>SUM(B83:K83)</f>
        <v/>
      </c>
      <c r="M83" s="137">
        <f>L83*'VEZI PU'!W91</f>
        <v/>
      </c>
    </row>
    <row r="84" ht="21.5" customHeight="1">
      <c r="A84" s="98">
        <f>'VEZI PU'!D92</f>
        <v/>
      </c>
      <c r="B84" s="136">
        <f>IF('PU - PRODUCTION LIST'!D86=0,"",'PU - PRODUCTION LIST'!D86)</f>
        <v/>
      </c>
      <c r="C84" s="136">
        <f>IF('PU - PRODUCTION LIST'!E86=0,"",'PU - PRODUCTION LIST'!E86)</f>
        <v/>
      </c>
      <c r="D84" s="136">
        <f>IF('PU - PRODUCTION LIST'!F86=0,"",'PU - PRODUCTION LIST'!F86)</f>
        <v/>
      </c>
      <c r="E84" s="136">
        <f>IF('PU - PRODUCTION LIST'!G86=0,"",'PU - PRODUCTION LIST'!G86)</f>
        <v/>
      </c>
      <c r="F84" s="136">
        <f>IF('PU - PRODUCTION LIST'!H86=0,"",'PU - PRODUCTION LIST'!H86)</f>
        <v/>
      </c>
      <c r="G84" s="136">
        <f>IF('PU - PRODUCTION LIST'!I86=0,"",'PU - PRODUCTION LIST'!I86)</f>
        <v/>
      </c>
      <c r="H84" s="136">
        <f>IF('PU - PRODUCTION LIST'!J86=0,"",'PU - PRODUCTION LIST'!J86)</f>
        <v/>
      </c>
      <c r="I84" s="136">
        <f>IF('PU - PRODUCTION LIST'!K86=0,"",'PU - PRODUCTION LIST'!K86)</f>
        <v/>
      </c>
      <c r="J84" s="136">
        <f>IF('PU - PRODUCTION LIST'!L86=0,"",'PU - PRODUCTION LIST'!L86)</f>
        <v/>
      </c>
      <c r="K84" s="136">
        <f>IF('PU - PRODUCTION LIST'!M86=0,"",'PU - PRODUCTION LIST'!M86)</f>
        <v/>
      </c>
      <c r="L84" s="137">
        <f>SUM(B84:K84)</f>
        <v/>
      </c>
      <c r="M84" s="137">
        <f>L84*'VEZI PU'!W92</f>
        <v/>
      </c>
    </row>
    <row r="85" ht="21.5" customHeight="1">
      <c r="A85" s="98">
        <f>'VEZI PU'!D93</f>
        <v/>
      </c>
      <c r="B85" s="136">
        <f>IF('PU - PRODUCTION LIST'!D87=0,"",'PU - PRODUCTION LIST'!D87)</f>
        <v/>
      </c>
      <c r="C85" s="136">
        <f>IF('PU - PRODUCTION LIST'!E87=0,"",'PU - PRODUCTION LIST'!E87)</f>
        <v/>
      </c>
      <c r="D85" s="136">
        <f>IF('PU - PRODUCTION LIST'!F87=0,"",'PU - PRODUCTION LIST'!F87)</f>
        <v/>
      </c>
      <c r="E85" s="136">
        <f>IF('PU - PRODUCTION LIST'!G87=0,"",'PU - PRODUCTION LIST'!G87)</f>
        <v/>
      </c>
      <c r="F85" s="136">
        <f>IF('PU - PRODUCTION LIST'!H87=0,"",'PU - PRODUCTION LIST'!H87)</f>
        <v/>
      </c>
      <c r="G85" s="136">
        <f>IF('PU - PRODUCTION LIST'!I87=0,"",'PU - PRODUCTION LIST'!I87)</f>
        <v/>
      </c>
      <c r="H85" s="136">
        <f>IF('PU - PRODUCTION LIST'!J87=0,"",'PU - PRODUCTION LIST'!J87)</f>
        <v/>
      </c>
      <c r="I85" s="136">
        <f>IF('PU - PRODUCTION LIST'!K87=0,"",'PU - PRODUCTION LIST'!K87)</f>
        <v/>
      </c>
      <c r="J85" s="136">
        <f>IF('PU - PRODUCTION LIST'!L87=0,"",'PU - PRODUCTION LIST'!L87)</f>
        <v/>
      </c>
      <c r="K85" s="136">
        <f>IF('PU - PRODUCTION LIST'!M87=0,"",'PU - PRODUCTION LIST'!M87)</f>
        <v/>
      </c>
      <c r="L85" s="137">
        <f>SUM(B85:K85)</f>
        <v/>
      </c>
      <c r="M85" s="137">
        <f>L85*'VEZI PU'!W93</f>
        <v/>
      </c>
    </row>
    <row r="86" ht="21.5" customHeight="1">
      <c r="A86" s="98">
        <f>'VEZI PU'!D94</f>
        <v/>
      </c>
      <c r="B86" s="136">
        <f>IF('PU - PRODUCTION LIST'!D88=0,"",'PU - PRODUCTION LIST'!D88)</f>
        <v/>
      </c>
      <c r="C86" s="136">
        <f>IF('PU - PRODUCTION LIST'!E88=0,"",'PU - PRODUCTION LIST'!E88)</f>
        <v/>
      </c>
      <c r="D86" s="136">
        <f>IF('PU - PRODUCTION LIST'!F88=0,"",'PU - PRODUCTION LIST'!F88)</f>
        <v/>
      </c>
      <c r="E86" s="136">
        <f>IF('PU - PRODUCTION LIST'!G88=0,"",'PU - PRODUCTION LIST'!G88)</f>
        <v/>
      </c>
      <c r="F86" s="136">
        <f>IF('PU - PRODUCTION LIST'!H88=0,"",'PU - PRODUCTION LIST'!H88)</f>
        <v/>
      </c>
      <c r="G86" s="136">
        <f>IF('PU - PRODUCTION LIST'!I88=0,"",'PU - PRODUCTION LIST'!I88)</f>
        <v/>
      </c>
      <c r="H86" s="136">
        <f>IF('PU - PRODUCTION LIST'!J88=0,"",'PU - PRODUCTION LIST'!J88)</f>
        <v/>
      </c>
      <c r="I86" s="136">
        <f>IF('PU - PRODUCTION LIST'!K88=0,"",'PU - PRODUCTION LIST'!K88)</f>
        <v/>
      </c>
      <c r="J86" s="136">
        <f>IF('PU - PRODUCTION LIST'!L88=0,"",'PU - PRODUCTION LIST'!L88)</f>
        <v/>
      </c>
      <c r="K86" s="136">
        <f>IF('PU - PRODUCTION LIST'!M88=0,"",'PU - PRODUCTION LIST'!M88)</f>
        <v/>
      </c>
      <c r="L86" s="137">
        <f>SUM(B86:K86)</f>
        <v/>
      </c>
      <c r="M86" s="137">
        <f>L86*'VEZI PU'!W94</f>
        <v/>
      </c>
    </row>
    <row r="87" ht="21.5" customHeight="1">
      <c r="A87" s="98">
        <f>'VEZI PU'!D95</f>
        <v/>
      </c>
      <c r="B87" s="136">
        <f>IF('PU - PRODUCTION LIST'!D89=0,"",'PU - PRODUCTION LIST'!D89)</f>
        <v/>
      </c>
      <c r="C87" s="136">
        <f>IF('PU - PRODUCTION LIST'!E89=0,"",'PU - PRODUCTION LIST'!E89)</f>
        <v/>
      </c>
      <c r="D87" s="136">
        <f>IF('PU - PRODUCTION LIST'!F89=0,"",'PU - PRODUCTION LIST'!F89)</f>
        <v/>
      </c>
      <c r="E87" s="136">
        <f>IF('PU - PRODUCTION LIST'!G89=0,"",'PU - PRODUCTION LIST'!G89)</f>
        <v/>
      </c>
      <c r="F87" s="136">
        <f>IF('PU - PRODUCTION LIST'!H89=0,"",'PU - PRODUCTION LIST'!H89)</f>
        <v/>
      </c>
      <c r="G87" s="136">
        <f>IF('PU - PRODUCTION LIST'!I89=0,"",'PU - PRODUCTION LIST'!I89)</f>
        <v/>
      </c>
      <c r="H87" s="136">
        <f>IF('PU - PRODUCTION LIST'!J89=0,"",'PU - PRODUCTION LIST'!J89)</f>
        <v/>
      </c>
      <c r="I87" s="136">
        <f>IF('PU - PRODUCTION LIST'!K89=0,"",'PU - PRODUCTION LIST'!K89)</f>
        <v/>
      </c>
      <c r="J87" s="136">
        <f>IF('PU - PRODUCTION LIST'!L89=0,"",'PU - PRODUCTION LIST'!L89)</f>
        <v/>
      </c>
      <c r="K87" s="136">
        <f>IF('PU - PRODUCTION LIST'!M89=0,"",'PU - PRODUCTION LIST'!M89)</f>
        <v/>
      </c>
      <c r="L87" s="137">
        <f>SUM(B87:K87)</f>
        <v/>
      </c>
      <c r="M87" s="137">
        <f>L87*'VEZI PU'!W95</f>
        <v/>
      </c>
    </row>
    <row r="88" ht="21.5" customHeight="1">
      <c r="A88" s="98">
        <f>'VEZI PU'!D96</f>
        <v/>
      </c>
      <c r="B88" s="136">
        <f>IF('PU - PRODUCTION LIST'!D90=0,"",'PU - PRODUCTION LIST'!D90)</f>
        <v/>
      </c>
      <c r="C88" s="136">
        <f>IF('PU - PRODUCTION LIST'!E90=0,"",'PU - PRODUCTION LIST'!E90)</f>
        <v/>
      </c>
      <c r="D88" s="136">
        <f>IF('PU - PRODUCTION LIST'!F90=0,"",'PU - PRODUCTION LIST'!F90)</f>
        <v/>
      </c>
      <c r="E88" s="136">
        <f>IF('PU - PRODUCTION LIST'!G90=0,"",'PU - PRODUCTION LIST'!G90)</f>
        <v/>
      </c>
      <c r="F88" s="136">
        <f>IF('PU - PRODUCTION LIST'!H90=0,"",'PU - PRODUCTION LIST'!H90)</f>
        <v/>
      </c>
      <c r="G88" s="136">
        <f>IF('PU - PRODUCTION LIST'!I90=0,"",'PU - PRODUCTION LIST'!I90)</f>
        <v/>
      </c>
      <c r="H88" s="136">
        <f>IF('PU - PRODUCTION LIST'!J90=0,"",'PU - PRODUCTION LIST'!J90)</f>
        <v/>
      </c>
      <c r="I88" s="136">
        <f>IF('PU - PRODUCTION LIST'!K90=0,"",'PU - PRODUCTION LIST'!K90)</f>
        <v/>
      </c>
      <c r="J88" s="136">
        <f>IF('PU - PRODUCTION LIST'!L90=0,"",'PU - PRODUCTION LIST'!L90)</f>
        <v/>
      </c>
      <c r="K88" s="136">
        <f>IF('PU - PRODUCTION LIST'!M90=0,"",'PU - PRODUCTION LIST'!M90)</f>
        <v/>
      </c>
      <c r="L88" s="137">
        <f>SUM(B88:K88)</f>
        <v/>
      </c>
      <c r="M88" s="137">
        <f>L88*'VEZI PU'!W96</f>
        <v/>
      </c>
    </row>
    <row r="89" ht="21.5" customHeight="1">
      <c r="A89" s="98">
        <f>'VEZI PU'!D97</f>
        <v/>
      </c>
      <c r="B89" s="136">
        <f>IF('PU - PRODUCTION LIST'!D91=0,"",'PU - PRODUCTION LIST'!D91)</f>
        <v/>
      </c>
      <c r="C89" s="136">
        <f>IF('PU - PRODUCTION LIST'!E91=0,"",'PU - PRODUCTION LIST'!E91)</f>
        <v/>
      </c>
      <c r="D89" s="136">
        <f>IF('PU - PRODUCTION LIST'!F91=0,"",'PU - PRODUCTION LIST'!F91)</f>
        <v/>
      </c>
      <c r="E89" s="136">
        <f>IF('PU - PRODUCTION LIST'!G91=0,"",'PU - PRODUCTION LIST'!G91)</f>
        <v/>
      </c>
      <c r="F89" s="136">
        <f>IF('PU - PRODUCTION LIST'!H91=0,"",'PU - PRODUCTION LIST'!H91)</f>
        <v/>
      </c>
      <c r="G89" s="136">
        <f>IF('PU - PRODUCTION LIST'!I91=0,"",'PU - PRODUCTION LIST'!I91)</f>
        <v/>
      </c>
      <c r="H89" s="136">
        <f>IF('PU - PRODUCTION LIST'!J91=0,"",'PU - PRODUCTION LIST'!J91)</f>
        <v/>
      </c>
      <c r="I89" s="136">
        <f>IF('PU - PRODUCTION LIST'!K91=0,"",'PU - PRODUCTION LIST'!K91)</f>
        <v/>
      </c>
      <c r="J89" s="136">
        <f>IF('PU - PRODUCTION LIST'!L91=0,"",'PU - PRODUCTION LIST'!L91)</f>
        <v/>
      </c>
      <c r="K89" s="136">
        <f>IF('PU - PRODUCTION LIST'!M91=0,"",'PU - PRODUCTION LIST'!M91)</f>
        <v/>
      </c>
      <c r="L89" s="137">
        <f>SUM(B89:K89)</f>
        <v/>
      </c>
      <c r="M89" s="137">
        <f>L89*'VEZI PU'!W97</f>
        <v/>
      </c>
    </row>
    <row r="90" ht="21.5" customHeight="1">
      <c r="A90" s="98">
        <f>'VEZI PU'!D98</f>
        <v/>
      </c>
      <c r="B90" s="136">
        <f>IF('PU - PRODUCTION LIST'!D92=0,"",'PU - PRODUCTION LIST'!D92)</f>
        <v/>
      </c>
      <c r="C90" s="136">
        <f>IF('PU - PRODUCTION LIST'!E92=0,"",'PU - PRODUCTION LIST'!E92)</f>
        <v/>
      </c>
      <c r="D90" s="136">
        <f>IF('PU - PRODUCTION LIST'!F92=0,"",'PU - PRODUCTION LIST'!F92)</f>
        <v/>
      </c>
      <c r="E90" s="136">
        <f>IF('PU - PRODUCTION LIST'!G92=0,"",'PU - PRODUCTION LIST'!G92)</f>
        <v/>
      </c>
      <c r="F90" s="136">
        <f>IF('PU - PRODUCTION LIST'!H92=0,"",'PU - PRODUCTION LIST'!H92)</f>
        <v/>
      </c>
      <c r="G90" s="136">
        <f>IF('PU - PRODUCTION LIST'!I92=0,"",'PU - PRODUCTION LIST'!I92)</f>
        <v/>
      </c>
      <c r="H90" s="136">
        <f>IF('PU - PRODUCTION LIST'!J92=0,"",'PU - PRODUCTION LIST'!J92)</f>
        <v/>
      </c>
      <c r="I90" s="136">
        <f>IF('PU - PRODUCTION LIST'!K92=0,"",'PU - PRODUCTION LIST'!K92)</f>
        <v/>
      </c>
      <c r="J90" s="136">
        <f>IF('PU - PRODUCTION LIST'!L92=0,"",'PU - PRODUCTION LIST'!L92)</f>
        <v/>
      </c>
      <c r="K90" s="136">
        <f>IF('PU - PRODUCTION LIST'!M92=0,"",'PU - PRODUCTION LIST'!M92)</f>
        <v/>
      </c>
      <c r="L90" s="137">
        <f>SUM(B90:K90)</f>
        <v/>
      </c>
      <c r="M90" s="137">
        <f>L90*'VEZI PU'!W98</f>
        <v/>
      </c>
    </row>
    <row r="91" ht="21.5" customHeight="1">
      <c r="A91" s="98">
        <f>'VEZI PU'!D99</f>
        <v/>
      </c>
      <c r="B91" s="136">
        <f>IF('PU - PRODUCTION LIST'!D93=0,"",'PU - PRODUCTION LIST'!D93)</f>
        <v/>
      </c>
      <c r="C91" s="136">
        <f>IF('PU - PRODUCTION LIST'!E93=0,"",'PU - PRODUCTION LIST'!E93)</f>
        <v/>
      </c>
      <c r="D91" s="136">
        <f>IF('PU - PRODUCTION LIST'!F93=0,"",'PU - PRODUCTION LIST'!F93)</f>
        <v/>
      </c>
      <c r="E91" s="136">
        <f>IF('PU - PRODUCTION LIST'!G93=0,"",'PU - PRODUCTION LIST'!G93)</f>
        <v/>
      </c>
      <c r="F91" s="136">
        <f>IF('PU - PRODUCTION LIST'!H93=0,"",'PU - PRODUCTION LIST'!H93)</f>
        <v/>
      </c>
      <c r="G91" s="136">
        <f>IF('PU - PRODUCTION LIST'!I93=0,"",'PU - PRODUCTION LIST'!I93)</f>
        <v/>
      </c>
      <c r="H91" s="136">
        <f>IF('PU - PRODUCTION LIST'!J93=0,"",'PU - PRODUCTION LIST'!J93)</f>
        <v/>
      </c>
      <c r="I91" s="136">
        <f>IF('PU - PRODUCTION LIST'!K93=0,"",'PU - PRODUCTION LIST'!K93)</f>
        <v/>
      </c>
      <c r="J91" s="136">
        <f>IF('PU - PRODUCTION LIST'!L93=0,"",'PU - PRODUCTION LIST'!L93)</f>
        <v/>
      </c>
      <c r="K91" s="136">
        <f>IF('PU - PRODUCTION LIST'!M93=0,"",'PU - PRODUCTION LIST'!M93)</f>
        <v/>
      </c>
      <c r="L91" s="137">
        <f>SUM(B91:K91)</f>
        <v/>
      </c>
      <c r="M91" s="137">
        <f>L91*'VEZI PU'!W99</f>
        <v/>
      </c>
    </row>
    <row r="92" ht="21.5" customHeight="1">
      <c r="A92" s="98">
        <f>'VEZI PU'!D100</f>
        <v/>
      </c>
      <c r="B92" s="136">
        <f>IF('PU - PRODUCTION LIST'!D94=0,"",'PU - PRODUCTION LIST'!D94)</f>
        <v/>
      </c>
      <c r="C92" s="136">
        <f>IF('PU - PRODUCTION LIST'!E94=0,"",'PU - PRODUCTION LIST'!E94)</f>
        <v/>
      </c>
      <c r="D92" s="136">
        <f>IF('PU - PRODUCTION LIST'!F94=0,"",'PU - PRODUCTION LIST'!F94)</f>
        <v/>
      </c>
      <c r="E92" s="136">
        <f>IF('PU - PRODUCTION LIST'!G94=0,"",'PU - PRODUCTION LIST'!G94)</f>
        <v/>
      </c>
      <c r="F92" s="136">
        <f>IF('PU - PRODUCTION LIST'!H94=0,"",'PU - PRODUCTION LIST'!H94)</f>
        <v/>
      </c>
      <c r="G92" s="136">
        <f>IF('PU - PRODUCTION LIST'!I94=0,"",'PU - PRODUCTION LIST'!I94)</f>
        <v/>
      </c>
      <c r="H92" s="136">
        <f>IF('PU - PRODUCTION LIST'!J94=0,"",'PU - PRODUCTION LIST'!J94)</f>
        <v/>
      </c>
      <c r="I92" s="136">
        <f>IF('PU - PRODUCTION LIST'!K94=0,"",'PU - PRODUCTION LIST'!K94)</f>
        <v/>
      </c>
      <c r="J92" s="136">
        <f>IF('PU - PRODUCTION LIST'!L94=0,"",'PU - PRODUCTION LIST'!L94)</f>
        <v/>
      </c>
      <c r="K92" s="136">
        <f>IF('PU - PRODUCTION LIST'!M94=0,"",'PU - PRODUCTION LIST'!M94)</f>
        <v/>
      </c>
      <c r="L92" s="137">
        <f>SUM(B92:K92)</f>
        <v/>
      </c>
      <c r="M92" s="137">
        <f>L92*'VEZI PU'!W100</f>
        <v/>
      </c>
    </row>
    <row r="93" ht="21.5" customHeight="1">
      <c r="A93" s="98">
        <f>'VEZI PU'!D101</f>
        <v/>
      </c>
      <c r="B93" s="136">
        <f>IF('PU - PRODUCTION LIST'!D95=0,"",'PU - PRODUCTION LIST'!D95)</f>
        <v/>
      </c>
      <c r="C93" s="136">
        <f>IF('PU - PRODUCTION LIST'!E95=0,"",'PU - PRODUCTION LIST'!E95)</f>
        <v/>
      </c>
      <c r="D93" s="136">
        <f>IF('PU - PRODUCTION LIST'!F95=0,"",'PU - PRODUCTION LIST'!F95)</f>
        <v/>
      </c>
      <c r="E93" s="136">
        <f>IF('PU - PRODUCTION LIST'!G95=0,"",'PU - PRODUCTION LIST'!G95)</f>
        <v/>
      </c>
      <c r="F93" s="136">
        <f>IF('PU - PRODUCTION LIST'!H95=0,"",'PU - PRODUCTION LIST'!H95)</f>
        <v/>
      </c>
      <c r="G93" s="136">
        <f>IF('PU - PRODUCTION LIST'!I95=0,"",'PU - PRODUCTION LIST'!I95)</f>
        <v/>
      </c>
      <c r="H93" s="136">
        <f>IF('PU - PRODUCTION LIST'!J95=0,"",'PU - PRODUCTION LIST'!J95)</f>
        <v/>
      </c>
      <c r="I93" s="136">
        <f>IF('PU - PRODUCTION LIST'!K95=0,"",'PU - PRODUCTION LIST'!K95)</f>
        <v/>
      </c>
      <c r="J93" s="136">
        <f>IF('PU - PRODUCTION LIST'!L95=0,"",'PU - PRODUCTION LIST'!L95)</f>
        <v/>
      </c>
      <c r="K93" s="136">
        <f>IF('PU - PRODUCTION LIST'!M95=0,"",'PU - PRODUCTION LIST'!M95)</f>
        <v/>
      </c>
      <c r="L93" s="137">
        <f>SUM(B93:K93)</f>
        <v/>
      </c>
      <c r="M93" s="137">
        <f>L93*'VEZI PU'!W101</f>
        <v/>
      </c>
    </row>
    <row r="94" ht="21.5" customHeight="1">
      <c r="A94" s="98">
        <f>'VEZI PU'!D102</f>
        <v/>
      </c>
      <c r="B94" s="136">
        <f>IF('PU - PRODUCTION LIST'!D96=0,"",'PU - PRODUCTION LIST'!D96)</f>
        <v/>
      </c>
      <c r="C94" s="136">
        <f>IF('PU - PRODUCTION LIST'!E96=0,"",'PU - PRODUCTION LIST'!E96)</f>
        <v/>
      </c>
      <c r="D94" s="136">
        <f>IF('PU - PRODUCTION LIST'!F96=0,"",'PU - PRODUCTION LIST'!F96)</f>
        <v/>
      </c>
      <c r="E94" s="136">
        <f>IF('PU - PRODUCTION LIST'!G96=0,"",'PU - PRODUCTION LIST'!G96)</f>
        <v/>
      </c>
      <c r="F94" s="136">
        <f>IF('PU - PRODUCTION LIST'!H96=0,"",'PU - PRODUCTION LIST'!H96)</f>
        <v/>
      </c>
      <c r="G94" s="136">
        <f>IF('PU - PRODUCTION LIST'!I96=0,"",'PU - PRODUCTION LIST'!I96)</f>
        <v/>
      </c>
      <c r="H94" s="136">
        <f>IF('PU - PRODUCTION LIST'!J96=0,"",'PU - PRODUCTION LIST'!J96)</f>
        <v/>
      </c>
      <c r="I94" s="136">
        <f>IF('PU - PRODUCTION LIST'!K96=0,"",'PU - PRODUCTION LIST'!K96)</f>
        <v/>
      </c>
      <c r="J94" s="136">
        <f>IF('PU - PRODUCTION LIST'!L96=0,"",'PU - PRODUCTION LIST'!L96)</f>
        <v/>
      </c>
      <c r="K94" s="136">
        <f>IF('PU - PRODUCTION LIST'!M96=0,"",'PU - PRODUCTION LIST'!M96)</f>
        <v/>
      </c>
      <c r="L94" s="137">
        <f>SUM(B94:K94)</f>
        <v/>
      </c>
      <c r="M94" s="137">
        <f>L94*'VEZI PU'!W102</f>
        <v/>
      </c>
    </row>
    <row r="95" ht="21.5" customHeight="1">
      <c r="A95" s="98">
        <f>'VEZI PU'!D103</f>
        <v/>
      </c>
      <c r="B95" s="136">
        <f>IF('PU - PRODUCTION LIST'!D97=0,"",'PU - PRODUCTION LIST'!D97)</f>
        <v/>
      </c>
      <c r="C95" s="136">
        <f>IF('PU - PRODUCTION LIST'!E97=0,"",'PU - PRODUCTION LIST'!E97)</f>
        <v/>
      </c>
      <c r="D95" s="136">
        <f>IF('PU - PRODUCTION LIST'!F97=0,"",'PU - PRODUCTION LIST'!F97)</f>
        <v/>
      </c>
      <c r="E95" s="136">
        <f>IF('PU - PRODUCTION LIST'!G97=0,"",'PU - PRODUCTION LIST'!G97)</f>
        <v/>
      </c>
      <c r="F95" s="136">
        <f>IF('PU - PRODUCTION LIST'!H97=0,"",'PU - PRODUCTION LIST'!H97)</f>
        <v/>
      </c>
      <c r="G95" s="136">
        <f>IF('PU - PRODUCTION LIST'!I97=0,"",'PU - PRODUCTION LIST'!I97)</f>
        <v/>
      </c>
      <c r="H95" s="136">
        <f>IF('PU - PRODUCTION LIST'!J97=0,"",'PU - PRODUCTION LIST'!J97)</f>
        <v/>
      </c>
      <c r="I95" s="136">
        <f>IF('PU - PRODUCTION LIST'!K97=0,"",'PU - PRODUCTION LIST'!K97)</f>
        <v/>
      </c>
      <c r="J95" s="136">
        <f>IF('PU - PRODUCTION LIST'!L97=0,"",'PU - PRODUCTION LIST'!L97)</f>
        <v/>
      </c>
      <c r="K95" s="136">
        <f>IF('PU - PRODUCTION LIST'!M97=0,"",'PU - PRODUCTION LIST'!M97)</f>
        <v/>
      </c>
      <c r="L95" s="137">
        <f>SUM(B95:K95)</f>
        <v/>
      </c>
      <c r="M95" s="137">
        <f>L95*'VEZI PU'!W103</f>
        <v/>
      </c>
    </row>
    <row r="96" ht="21.5" customHeight="1">
      <c r="A96" s="98">
        <f>'VEZI PU'!D104</f>
        <v/>
      </c>
      <c r="B96" s="136">
        <f>IF('PU - PRODUCTION LIST'!D98=0,"",'PU - PRODUCTION LIST'!D98)</f>
        <v/>
      </c>
      <c r="C96" s="136">
        <f>IF('PU - PRODUCTION LIST'!E98=0,"",'PU - PRODUCTION LIST'!E98)</f>
        <v/>
      </c>
      <c r="D96" s="136">
        <f>IF('PU - PRODUCTION LIST'!F98=0,"",'PU - PRODUCTION LIST'!F98)</f>
        <v/>
      </c>
      <c r="E96" s="136">
        <f>IF('PU - PRODUCTION LIST'!G98=0,"",'PU - PRODUCTION LIST'!G98)</f>
        <v/>
      </c>
      <c r="F96" s="136">
        <f>IF('PU - PRODUCTION LIST'!H98=0,"",'PU - PRODUCTION LIST'!H98)</f>
        <v/>
      </c>
      <c r="G96" s="136">
        <f>IF('PU - PRODUCTION LIST'!I98=0,"",'PU - PRODUCTION LIST'!I98)</f>
        <v/>
      </c>
      <c r="H96" s="136">
        <f>IF('PU - PRODUCTION LIST'!J98=0,"",'PU - PRODUCTION LIST'!J98)</f>
        <v/>
      </c>
      <c r="I96" s="136">
        <f>IF('PU - PRODUCTION LIST'!K98=0,"",'PU - PRODUCTION LIST'!K98)</f>
        <v/>
      </c>
      <c r="J96" s="136">
        <f>IF('PU - PRODUCTION LIST'!L98=0,"",'PU - PRODUCTION LIST'!L98)</f>
        <v/>
      </c>
      <c r="K96" s="136">
        <f>IF('PU - PRODUCTION LIST'!M98=0,"",'PU - PRODUCTION LIST'!M98)</f>
        <v/>
      </c>
      <c r="L96" s="137">
        <f>SUM(B96:K96)</f>
        <v/>
      </c>
      <c r="M96" s="137">
        <f>L96*'VEZI PU'!W104</f>
        <v/>
      </c>
    </row>
    <row r="97" ht="21.5" customHeight="1">
      <c r="A97" s="98">
        <f>'VEZI PU'!D105</f>
        <v/>
      </c>
      <c r="B97" s="136">
        <f>IF('PU - PRODUCTION LIST'!D99=0,"",'PU - PRODUCTION LIST'!D99)</f>
        <v/>
      </c>
      <c r="C97" s="136">
        <f>IF('PU - PRODUCTION LIST'!E99=0,"",'PU - PRODUCTION LIST'!E99)</f>
        <v/>
      </c>
      <c r="D97" s="136">
        <f>IF('PU - PRODUCTION LIST'!F99=0,"",'PU - PRODUCTION LIST'!F99)</f>
        <v/>
      </c>
      <c r="E97" s="136">
        <f>IF('PU - PRODUCTION LIST'!G99=0,"",'PU - PRODUCTION LIST'!G99)</f>
        <v/>
      </c>
      <c r="F97" s="136">
        <f>IF('PU - PRODUCTION LIST'!H99=0,"",'PU - PRODUCTION LIST'!H99)</f>
        <v/>
      </c>
      <c r="G97" s="136">
        <f>IF('PU - PRODUCTION LIST'!I99=0,"",'PU - PRODUCTION LIST'!I99)</f>
        <v/>
      </c>
      <c r="H97" s="136">
        <f>IF('PU - PRODUCTION LIST'!J99=0,"",'PU - PRODUCTION LIST'!J99)</f>
        <v/>
      </c>
      <c r="I97" s="136">
        <f>IF('PU - PRODUCTION LIST'!K99=0,"",'PU - PRODUCTION LIST'!K99)</f>
        <v/>
      </c>
      <c r="J97" s="136">
        <f>IF('PU - PRODUCTION LIST'!L99=0,"",'PU - PRODUCTION LIST'!L99)</f>
        <v/>
      </c>
      <c r="K97" s="136">
        <f>IF('PU - PRODUCTION LIST'!M99=0,"",'PU - PRODUCTION LIST'!M99)</f>
        <v/>
      </c>
      <c r="L97" s="137">
        <f>SUM(B97:K97)</f>
        <v/>
      </c>
      <c r="M97" s="137">
        <f>L97*'VEZI PU'!W105</f>
        <v/>
      </c>
    </row>
    <row r="98" ht="21.5" customHeight="1">
      <c r="A98" s="98">
        <f>'VEZI PU'!D106</f>
        <v/>
      </c>
      <c r="B98" s="136">
        <f>IF('PU - PRODUCTION LIST'!D100=0,"",'PU - PRODUCTION LIST'!D100)</f>
        <v/>
      </c>
      <c r="C98" s="136">
        <f>IF('PU - PRODUCTION LIST'!E100=0,"",'PU - PRODUCTION LIST'!E100)</f>
        <v/>
      </c>
      <c r="D98" s="136">
        <f>IF('PU - PRODUCTION LIST'!F100=0,"",'PU - PRODUCTION LIST'!F100)</f>
        <v/>
      </c>
      <c r="E98" s="136">
        <f>IF('PU - PRODUCTION LIST'!G100=0,"",'PU - PRODUCTION LIST'!G100)</f>
        <v/>
      </c>
      <c r="F98" s="136">
        <f>IF('PU - PRODUCTION LIST'!H100=0,"",'PU - PRODUCTION LIST'!H100)</f>
        <v/>
      </c>
      <c r="G98" s="136">
        <f>IF('PU - PRODUCTION LIST'!I100=0,"",'PU - PRODUCTION LIST'!I100)</f>
        <v/>
      </c>
      <c r="H98" s="136">
        <f>IF('PU - PRODUCTION LIST'!J100=0,"",'PU - PRODUCTION LIST'!J100)</f>
        <v/>
      </c>
      <c r="I98" s="136">
        <f>IF('PU - PRODUCTION LIST'!K100=0,"",'PU - PRODUCTION LIST'!K100)</f>
        <v/>
      </c>
      <c r="J98" s="136">
        <f>IF('PU - PRODUCTION LIST'!L100=0,"",'PU - PRODUCTION LIST'!L100)</f>
        <v/>
      </c>
      <c r="K98" s="136">
        <f>IF('PU - PRODUCTION LIST'!M100=0,"",'PU - PRODUCTION LIST'!M100)</f>
        <v/>
      </c>
      <c r="L98" s="137">
        <f>SUM(B98:K98)</f>
        <v/>
      </c>
      <c r="M98" s="137">
        <f>L98*'VEZI PU'!W106</f>
        <v/>
      </c>
    </row>
    <row r="99" ht="21.5" customHeight="1">
      <c r="A99" s="98">
        <f>'VEZI PU'!D107</f>
        <v/>
      </c>
      <c r="B99" s="136">
        <f>IF('PU - PRODUCTION LIST'!D101=0,"",'PU - PRODUCTION LIST'!D101)</f>
        <v/>
      </c>
      <c r="C99" s="136">
        <f>IF('PU - PRODUCTION LIST'!E101=0,"",'PU - PRODUCTION LIST'!E101)</f>
        <v/>
      </c>
      <c r="D99" s="136">
        <f>IF('PU - PRODUCTION LIST'!F101=0,"",'PU - PRODUCTION LIST'!F101)</f>
        <v/>
      </c>
      <c r="E99" s="136">
        <f>IF('PU - PRODUCTION LIST'!G101=0,"",'PU - PRODUCTION LIST'!G101)</f>
        <v/>
      </c>
      <c r="F99" s="136">
        <f>IF('PU - PRODUCTION LIST'!H101=0,"",'PU - PRODUCTION LIST'!H101)</f>
        <v/>
      </c>
      <c r="G99" s="136">
        <f>IF('PU - PRODUCTION LIST'!I101=0,"",'PU - PRODUCTION LIST'!I101)</f>
        <v/>
      </c>
      <c r="H99" s="136">
        <f>IF('PU - PRODUCTION LIST'!J101=0,"",'PU - PRODUCTION LIST'!J101)</f>
        <v/>
      </c>
      <c r="I99" s="136">
        <f>IF('PU - PRODUCTION LIST'!K101=0,"",'PU - PRODUCTION LIST'!K101)</f>
        <v/>
      </c>
      <c r="J99" s="136">
        <f>IF('PU - PRODUCTION LIST'!L101=0,"",'PU - PRODUCTION LIST'!L101)</f>
        <v/>
      </c>
      <c r="K99" s="136">
        <f>IF('PU - PRODUCTION LIST'!M101=0,"",'PU - PRODUCTION LIST'!M101)</f>
        <v/>
      </c>
      <c r="L99" s="137">
        <f>SUM(B99:K99)</f>
        <v/>
      </c>
      <c r="M99" s="137">
        <f>L99*'VEZI PU'!W107</f>
        <v/>
      </c>
    </row>
    <row r="100" ht="21.5" customHeight="1">
      <c r="A100" s="98">
        <f>'VEZI PU'!D108</f>
        <v/>
      </c>
      <c r="B100" s="136">
        <f>IF('PU - PRODUCTION LIST'!D102=0,"",'PU - PRODUCTION LIST'!D102)</f>
        <v/>
      </c>
      <c r="C100" s="136">
        <f>IF('PU - PRODUCTION LIST'!E102=0,"",'PU - PRODUCTION LIST'!E102)</f>
        <v/>
      </c>
      <c r="D100" s="136">
        <f>IF('PU - PRODUCTION LIST'!F102=0,"",'PU - PRODUCTION LIST'!F102)</f>
        <v/>
      </c>
      <c r="E100" s="136">
        <f>IF('PU - PRODUCTION LIST'!G102=0,"",'PU - PRODUCTION LIST'!G102)</f>
        <v/>
      </c>
      <c r="F100" s="136">
        <f>IF('PU - PRODUCTION LIST'!H102=0,"",'PU - PRODUCTION LIST'!H102)</f>
        <v/>
      </c>
      <c r="G100" s="136">
        <f>IF('PU - PRODUCTION LIST'!I102=0,"",'PU - PRODUCTION LIST'!I102)</f>
        <v/>
      </c>
      <c r="H100" s="136">
        <f>IF('PU - PRODUCTION LIST'!J102=0,"",'PU - PRODUCTION LIST'!J102)</f>
        <v/>
      </c>
      <c r="I100" s="136">
        <f>IF('PU - PRODUCTION LIST'!K102=0,"",'PU - PRODUCTION LIST'!K102)</f>
        <v/>
      </c>
      <c r="J100" s="136">
        <f>IF('PU - PRODUCTION LIST'!L102=0,"",'PU - PRODUCTION LIST'!L102)</f>
        <v/>
      </c>
      <c r="K100" s="136">
        <f>IF('PU - PRODUCTION LIST'!M102=0,"",'PU - PRODUCTION LIST'!M102)</f>
        <v/>
      </c>
      <c r="L100" s="137">
        <f>SUM(B100:K100)</f>
        <v/>
      </c>
      <c r="M100" s="137">
        <f>L100*'VEZI PU'!W108</f>
        <v/>
      </c>
    </row>
    <row r="101" ht="21.5" customHeight="1">
      <c r="A101" s="98">
        <f>'VEZI PU'!D109</f>
        <v/>
      </c>
      <c r="B101" s="136">
        <f>IF('PU - PRODUCTION LIST'!D103=0,"",'PU - PRODUCTION LIST'!D103)</f>
        <v/>
      </c>
      <c r="C101" s="136">
        <f>IF('PU - PRODUCTION LIST'!E103=0,"",'PU - PRODUCTION LIST'!E103)</f>
        <v/>
      </c>
      <c r="D101" s="136">
        <f>IF('PU - PRODUCTION LIST'!F103=0,"",'PU - PRODUCTION LIST'!F103)</f>
        <v/>
      </c>
      <c r="E101" s="136">
        <f>IF('PU - PRODUCTION LIST'!G103=0,"",'PU - PRODUCTION LIST'!G103)</f>
        <v/>
      </c>
      <c r="F101" s="136">
        <f>IF('PU - PRODUCTION LIST'!H103=0,"",'PU - PRODUCTION LIST'!H103)</f>
        <v/>
      </c>
      <c r="G101" s="136">
        <f>IF('PU - PRODUCTION LIST'!I103=0,"",'PU - PRODUCTION LIST'!I103)</f>
        <v/>
      </c>
      <c r="H101" s="136">
        <f>IF('PU - PRODUCTION LIST'!J103=0,"",'PU - PRODUCTION LIST'!J103)</f>
        <v/>
      </c>
      <c r="I101" s="136">
        <f>IF('PU - PRODUCTION LIST'!K103=0,"",'PU - PRODUCTION LIST'!K103)</f>
        <v/>
      </c>
      <c r="J101" s="136">
        <f>IF('PU - PRODUCTION LIST'!L103=0,"",'PU - PRODUCTION LIST'!L103)</f>
        <v/>
      </c>
      <c r="K101" s="136">
        <f>IF('PU - PRODUCTION LIST'!M103=0,"",'PU - PRODUCTION LIST'!M103)</f>
        <v/>
      </c>
      <c r="L101" s="137">
        <f>SUM(B101:K101)</f>
        <v/>
      </c>
      <c r="M101" s="137">
        <f>L101*'VEZI PU'!W109</f>
        <v/>
      </c>
    </row>
    <row r="102" ht="21.5" customHeight="1">
      <c r="A102" s="98" t="n"/>
      <c r="B102" s="136">
        <f>IF('PU - PRODUCTION LIST'!D104=0,"",'PU - PRODUCTION LIST'!D104)</f>
        <v/>
      </c>
      <c r="C102" s="136">
        <f>IF('PU - PRODUCTION LIST'!E104=0,"",'PU - PRODUCTION LIST'!E104)</f>
        <v/>
      </c>
      <c r="D102" s="136">
        <f>IF('PU - PRODUCTION LIST'!F104=0,"",'PU - PRODUCTION LIST'!F104)</f>
        <v/>
      </c>
      <c r="E102" s="136">
        <f>IF('PU - PRODUCTION LIST'!G104=0,"",'PU - PRODUCTION LIST'!G104)</f>
        <v/>
      </c>
      <c r="F102" s="136">
        <f>IF('PU - PRODUCTION LIST'!H104=0,"",'PU - PRODUCTION LIST'!H104)</f>
        <v/>
      </c>
      <c r="G102" s="136">
        <f>IF('PU - PRODUCTION LIST'!I104=0,"",'PU - PRODUCTION LIST'!I104)</f>
        <v/>
      </c>
      <c r="H102" s="136">
        <f>IF('PU - PRODUCTION LIST'!J104=0,"",'PU - PRODUCTION LIST'!J104)</f>
        <v/>
      </c>
      <c r="I102" s="136">
        <f>IF('PU - PRODUCTION LIST'!K104=0,"",'PU - PRODUCTION LIST'!K104)</f>
        <v/>
      </c>
      <c r="J102" s="136">
        <f>IF('PU - PRODUCTION LIST'!L104=0,"",'PU - PRODUCTION LIST'!L104)</f>
        <v/>
      </c>
      <c r="K102" s="136">
        <f>IF('PU - PRODUCTION LIST'!M104=0,"",'PU - PRODUCTION LIST'!M104)</f>
        <v/>
      </c>
      <c r="L102" s="137">
        <f>SUM(B102:K102)</f>
        <v/>
      </c>
      <c r="M102" s="137">
        <f>L102*'VEZI PU'!W110</f>
        <v/>
      </c>
    </row>
    <row r="103" ht="21.5" customHeight="1">
      <c r="B103" s="528" t="n"/>
      <c r="C103" s="528" t="n"/>
      <c r="D103" s="529" t="n"/>
      <c r="E103" s="529" t="n"/>
      <c r="F103" s="529" t="n"/>
      <c r="G103" s="528" t="n"/>
      <c r="H103" s="528" t="n"/>
      <c r="I103" s="528" t="n"/>
      <c r="J103" s="528" t="n"/>
      <c r="K103" s="528" t="n"/>
      <c r="L103" s="528" t="n"/>
      <c r="M103" s="529" t="n"/>
    </row>
    <row r="104">
      <c r="A104" s="100" t="inlineStr">
        <is>
          <t>Palette No.:</t>
        </is>
      </c>
      <c r="B104" s="101" t="n"/>
      <c r="C104" s="102" t="n"/>
      <c r="D104" s="99" t="n"/>
      <c r="E104" s="99" t="n"/>
      <c r="F104" s="13" t="inlineStr">
        <is>
          <t>Date:</t>
        </is>
      </c>
      <c r="G104" s="103" t="n"/>
      <c r="H104" s="104" t="n"/>
      <c r="I104" s="21" t="n"/>
      <c r="J104" s="21" t="n"/>
      <c r="K104" s="21" t="n"/>
      <c r="L104" s="93" t="n"/>
    </row>
    <row r="105">
      <c r="A105" s="100" t="inlineStr">
        <is>
          <t>Dimensions:</t>
        </is>
      </c>
      <c r="B105" s="101" t="n"/>
      <c r="C105" s="102" t="n"/>
      <c r="D105" s="99" t="n"/>
      <c r="E105" s="99" t="n"/>
      <c r="F105" s="13" t="inlineStr">
        <is>
          <t>Name:</t>
        </is>
      </c>
      <c r="G105" s="105" t="n"/>
      <c r="H105" s="105" t="n"/>
      <c r="I105" s="21" t="n"/>
      <c r="J105" s="21" t="n"/>
      <c r="K105" s="21" t="n"/>
      <c r="L105" s="93" t="n"/>
    </row>
    <row r="106">
      <c r="C106" s="99" t="n"/>
      <c r="D106" s="99" t="n"/>
      <c r="E106" s="99" t="n"/>
      <c r="F106" s="13" t="inlineStr">
        <is>
          <t>Signature:</t>
        </is>
      </c>
      <c r="G106" s="105" t="n"/>
      <c r="H106" s="105" t="n"/>
      <c r="I106" s="21" t="n"/>
      <c r="J106" s="21" t="n"/>
      <c r="K106" s="21" t="n"/>
      <c r="L106" s="93" t="n"/>
    </row>
  </sheetData>
  <autoFilter ref="L3:M102"/>
  <mergeCells count="3">
    <mergeCell ref="A2:E2"/>
    <mergeCell ref="H2:I2"/>
    <mergeCell ref="A1:B1"/>
  </mergeCells>
  <pageMargins left="0.25" right="0.25" top="0.75" bottom="0.75" header="0.3" footer="0.3"/>
  <pageSetup orientation="portrait" paperSize="9" horizontalDpi="4294967292" verticalDpi="4294967292"/>
  <headerFooter>
    <oddHeader/>
    <oddFooter>&amp;L&amp;C&amp;R</oddFooter>
    <evenHeader/>
    <evenFooter/>
    <firstHeader/>
    <firstFooter>&amp;CStran &amp;P od &amp;N</firstFooter>
  </headerFooter>
</worksheet>
</file>

<file path=xl/worksheets/sheet9.xml><?xml version="1.0" encoding="utf-8"?>
<worksheet xmlns="http://schemas.openxmlformats.org/spreadsheetml/2006/main">
  <sheetPr codeName="List9">
    <tabColor theme="0" tint="-0.0499893185216834"/>
    <outlinePr summaryBelow="1" summaryRight="1"/>
    <pageSetUpPr/>
  </sheetPr>
  <dimension ref="A1:J1402"/>
  <sheetViews>
    <sheetView showGridLines="0" workbookViewId="0">
      <selection activeCell="J6" sqref="J6"/>
    </sheetView>
  </sheetViews>
  <sheetFormatPr baseColWidth="10" defaultColWidth="9.33203125" defaultRowHeight="16"/>
  <cols>
    <col width="29.33203125" customWidth="1" min="1" max="1"/>
    <col width="15" customWidth="1" min="3" max="3"/>
    <col width="17.83203125" customWidth="1" min="4" max="4"/>
    <col width="18.33203125" bestFit="1" customWidth="1" style="71" min="5" max="5"/>
    <col width="16.6640625" bestFit="1" customWidth="1" min="6" max="6"/>
    <col width="21.6640625" bestFit="1" customWidth="1" min="7" max="7"/>
  </cols>
  <sheetData>
    <row r="1">
      <c r="A1" s="240" t="inlineStr">
        <is>
          <t>'GRP - PRODUCTION LIST'!</t>
        </is>
      </c>
      <c r="B1" t="inlineStr">
        <is>
          <t>P4</t>
        </is>
      </c>
      <c r="C1" t="inlineStr">
        <is>
          <t>GRP ORDER LIST</t>
        </is>
      </c>
      <c r="D1" s="106">
        <f>INDIRECT(A1&amp;B1)</f>
        <v/>
      </c>
      <c r="F1" t="inlineStr">
        <is>
          <t>GRP - SUMMARY</t>
        </is>
      </c>
      <c r="G1">
        <f>SUMIF(B8:B6183,0,E8:E6183)</f>
        <v/>
      </c>
      <c r="I1" t="inlineStr">
        <is>
          <t>DIFF GRP</t>
        </is>
      </c>
      <c r="J1" s="227">
        <f>+G1-D1</f>
        <v/>
      </c>
    </row>
    <row r="2">
      <c r="A2" s="240" t="inlineStr">
        <is>
          <t>'PU - PRODUCTION LIST'!</t>
        </is>
      </c>
      <c r="B2" t="inlineStr">
        <is>
          <t>N5</t>
        </is>
      </c>
      <c r="C2" t="inlineStr">
        <is>
          <t>PU - ORDER LIST</t>
        </is>
      </c>
      <c r="D2" s="106">
        <f>INDIRECT(A2&amp;B2)</f>
        <v/>
      </c>
      <c r="F2" t="inlineStr">
        <is>
          <t>PU SUMMARY</t>
        </is>
      </c>
      <c r="G2">
        <f>SUMIF(B8:B6183,"PU",E8:E6183)</f>
        <v/>
      </c>
      <c r="I2" t="inlineStr">
        <is>
          <t>DIFF PU</t>
        </is>
      </c>
      <c r="J2" s="227">
        <f>+G2-D2</f>
        <v/>
      </c>
    </row>
    <row r="3">
      <c r="D3" s="106" t="n"/>
    </row>
    <row r="4">
      <c r="G4" s="240" t="inlineStr">
        <is>
          <t>'GRP - PRODUCTION LIST'!</t>
        </is>
      </c>
      <c r="H4" s="228" t="inlineStr">
        <is>
          <t>A:O</t>
        </is>
      </c>
      <c r="I4" s="228" t="inlineStr">
        <is>
          <t>A5:O5</t>
        </is>
      </c>
    </row>
    <row r="5">
      <c r="G5" s="240" t="inlineStr">
        <is>
          <t>'PU - PRODUCTION LIST'!</t>
        </is>
      </c>
      <c r="H5" s="228" t="inlineStr">
        <is>
          <t>A:M</t>
        </is>
      </c>
      <c r="I5" s="228" t="inlineStr">
        <is>
          <t>A3:M3</t>
        </is>
      </c>
    </row>
    <row r="7">
      <c r="A7" t="inlineStr">
        <is>
          <t>Barva</t>
        </is>
      </c>
      <c r="B7" t="inlineStr">
        <is>
          <t>PU/non PU</t>
        </is>
      </c>
      <c r="C7" t="inlineStr">
        <is>
          <t>ŠIFRA BREZ BARVE</t>
        </is>
      </c>
      <c r="D7" t="inlineStr">
        <is>
          <t>SIFRA Z BARVO</t>
        </is>
      </c>
      <c r="E7" s="71" t="inlineStr">
        <is>
          <t>ŠTEVILO NAROČENIH</t>
        </is>
      </c>
    </row>
    <row r="8" ht="12" customHeight="1">
      <c r="A8">
        <f>MID(D8,LEN(C8)+2,LEN(D8)-LEN(C8))</f>
        <v/>
      </c>
      <c r="B8">
        <f>IF(IFERROR(FIND("PU",D8,1),0)&lt;&gt;0,"PU",0)</f>
        <v/>
      </c>
      <c r="C8" t="inlineStr">
        <is>
          <t>V-L10-GRP-DT</t>
        </is>
      </c>
      <c r="D8" s="18" t="inlineStr">
        <is>
          <t>V-L10-GRP-DT-01</t>
        </is>
      </c>
      <c r="E8" s="71">
        <f>IFERROR(IF(B8=0,VLOOKUP(C8,INDIRECT($G$4&amp;$H$4),MATCH($A8,INDIRECT($G$4&amp;$I$4),0),0),VLOOKUP(C8,INDIRECT($G$5&amp;$H$5),MATCH($A8,INDIRECT($G$5&amp;$I$5),0),FALSE)),0)</f>
        <v/>
      </c>
    </row>
    <row r="9" ht="12" customHeight="1">
      <c r="A9">
        <f>MID(D9,LEN(C9)+2,LEN(D9)-LEN(C9))</f>
        <v/>
      </c>
      <c r="B9">
        <f>IF(IFERROR(FIND("PU",D9,1),0)&lt;&gt;0,"PU",0)</f>
        <v/>
      </c>
      <c r="C9" t="inlineStr">
        <is>
          <t>V-L10-GRP-DT</t>
        </is>
      </c>
      <c r="D9" s="18" t="inlineStr">
        <is>
          <t>V-L10-GRP-DT-02</t>
        </is>
      </c>
      <c r="E9" s="71">
        <f>IFERROR(IF(B9=0,VLOOKUP(C9,INDIRECT($G$4&amp;$H$4),MATCH($A9,INDIRECT($G$4&amp;$I$4),0),0),VLOOKUP(C9,INDIRECT($G$5&amp;$H$5),MATCH($A9,INDIRECT($G$5&amp;$I$5),0),FALSE)),0)</f>
        <v/>
      </c>
    </row>
    <row r="10" ht="12" customHeight="1">
      <c r="A10">
        <f>MID(D10,LEN(C10)+2,LEN(D10)-LEN(C10))</f>
        <v/>
      </c>
      <c r="B10">
        <f>IF(IFERROR(FIND("PU",D10,1),0)&lt;&gt;0,"PU",0)</f>
        <v/>
      </c>
      <c r="C10" t="inlineStr">
        <is>
          <t>V-L10-GRP-DT</t>
        </is>
      </c>
      <c r="D10" s="18" t="inlineStr">
        <is>
          <t>V-L10-GRP-DT-03</t>
        </is>
      </c>
      <c r="E10" s="71">
        <f>IFERROR(IF(B10=0,VLOOKUP(C10,INDIRECT($G$4&amp;$H$4),MATCH($A10,INDIRECT($G$4&amp;$I$4),0),0),VLOOKUP(C10,INDIRECT($G$5&amp;$H$5),MATCH($A10,INDIRECT($G$5&amp;$I$5),0),FALSE)),0)</f>
        <v/>
      </c>
    </row>
    <row r="11" ht="12" customHeight="1">
      <c r="A11">
        <f>MID(D11,LEN(C11)+2,LEN(D11)-LEN(C11))</f>
        <v/>
      </c>
      <c r="B11">
        <f>IF(IFERROR(FIND("PU",D11,1),0)&lt;&gt;0,"PU",0)</f>
        <v/>
      </c>
      <c r="C11" t="inlineStr">
        <is>
          <t>V-L10-GRP-DT</t>
        </is>
      </c>
      <c r="D11" s="18" t="inlineStr">
        <is>
          <t>V-L10-GRP-DT-04</t>
        </is>
      </c>
      <c r="E11" s="71">
        <f>IFERROR(IF(B11=0,VLOOKUP(C11,INDIRECT($G$4&amp;$H$4),MATCH($A11,INDIRECT($G$4&amp;$I$4),0),0),VLOOKUP(C11,INDIRECT($G$5&amp;$H$5),MATCH($A11,INDIRECT($G$5&amp;$I$5),0),FALSE)),0)</f>
        <v/>
      </c>
    </row>
    <row r="12" ht="12" customHeight="1">
      <c r="A12">
        <f>MID(D12,LEN(C12)+2,LEN(D12)-LEN(C12))</f>
        <v/>
      </c>
      <c r="B12">
        <f>IF(IFERROR(FIND("PU",D12,1),0)&lt;&gt;0,"PU",0)</f>
        <v/>
      </c>
      <c r="C12" t="inlineStr">
        <is>
          <t>V-L10-GRP-DT</t>
        </is>
      </c>
      <c r="D12" s="18" t="inlineStr">
        <is>
          <t>V-L10-GRP-DT-05</t>
        </is>
      </c>
      <c r="E12" s="71">
        <f>IFERROR(IF(B12=0,VLOOKUP(C12,INDIRECT($G$4&amp;$H$4),MATCH($A12,INDIRECT($G$4&amp;$I$4),0),0),VLOOKUP(C12,INDIRECT($G$5&amp;$H$5),MATCH($A12,INDIRECT($G$5&amp;$I$5),0),FALSE)),0)</f>
        <v/>
      </c>
    </row>
    <row r="13" ht="12" customHeight="1">
      <c r="A13">
        <f>MID(D13,LEN(C13)+2,LEN(D13)-LEN(C13))</f>
        <v/>
      </c>
      <c r="B13">
        <f>IF(IFERROR(FIND("PU",D13,1),0)&lt;&gt;0,"PU",0)</f>
        <v/>
      </c>
      <c r="C13" t="inlineStr">
        <is>
          <t>V-L10-GRP-DT</t>
        </is>
      </c>
      <c r="D13" s="18" t="inlineStr">
        <is>
          <t>V-L10-GRP-DT-06</t>
        </is>
      </c>
      <c r="E13" s="71">
        <f>IFERROR(IF(B13=0,VLOOKUP(C13,INDIRECT($G$4&amp;$H$4),MATCH($A13,INDIRECT($G$4&amp;$I$4),0),0),VLOOKUP(C13,INDIRECT($G$5&amp;$H$5),MATCH($A13,INDIRECT($G$5&amp;$I$5),0),FALSE)),0)</f>
        <v/>
      </c>
    </row>
    <row r="14" ht="12" customHeight="1">
      <c r="A14">
        <f>MID(D14,LEN(C14)+2,LEN(D14)-LEN(C14))</f>
        <v/>
      </c>
      <c r="B14">
        <f>IF(IFERROR(FIND("PU",D14,1),0)&lt;&gt;0,"PU",0)</f>
        <v/>
      </c>
      <c r="C14" t="inlineStr">
        <is>
          <t>V-L10-GRP-DT</t>
        </is>
      </c>
      <c r="D14" s="18" t="inlineStr">
        <is>
          <t>V-L10-GRP-DT-07</t>
        </is>
      </c>
      <c r="E14" s="71">
        <f>IFERROR(IF(B14=0,VLOOKUP(C14,INDIRECT($G$4&amp;$H$4),MATCH($A14,INDIRECT($G$4&amp;$I$4),0),0),VLOOKUP(C14,INDIRECT($G$5&amp;$H$5),MATCH($A14,INDIRECT($G$5&amp;$I$5),0),FALSE)),0)</f>
        <v/>
      </c>
    </row>
    <row r="15" ht="12" customHeight="1">
      <c r="A15">
        <f>MID(D15,LEN(C15)+2,LEN(D15)-LEN(C15))</f>
        <v/>
      </c>
      <c r="B15">
        <f>IF(IFERROR(FIND("PU",D15,1),0)&lt;&gt;0,"PU",0)</f>
        <v/>
      </c>
      <c r="C15" t="inlineStr">
        <is>
          <t>V-L10-GRP-DT</t>
        </is>
      </c>
      <c r="D15" s="18" t="inlineStr">
        <is>
          <t>V-L10-GRP-DT-08</t>
        </is>
      </c>
      <c r="E15" s="71">
        <f>IFERROR(IF(B15=0,VLOOKUP(C15,INDIRECT($G$4&amp;$H$4),MATCH($A15,INDIRECT($G$4&amp;$I$4),0),0),VLOOKUP(C15,INDIRECT($G$5&amp;$H$5),MATCH($A15,INDIRECT($G$5&amp;$I$5),0),FALSE)),0)</f>
        <v/>
      </c>
    </row>
    <row r="16" ht="12" customHeight="1">
      <c r="A16">
        <f>MID(D16,LEN(C16)+2,LEN(D16)-LEN(C16))</f>
        <v/>
      </c>
      <c r="B16">
        <f>IF(IFERROR(FIND("PU",D16,1),0)&lt;&gt;0,"PU",0)</f>
        <v/>
      </c>
      <c r="C16" t="inlineStr">
        <is>
          <t>V-L10-GRP-DT</t>
        </is>
      </c>
      <c r="D16" s="18" t="inlineStr">
        <is>
          <t>V-L10-GRP-DT-09</t>
        </is>
      </c>
      <c r="E16" s="71">
        <f>IFERROR(IF(B16=0,VLOOKUP(C16,INDIRECT($G$4&amp;$H$4),MATCH($A16,INDIRECT($G$4&amp;$I$4),0),0),VLOOKUP(C16,INDIRECT($G$5&amp;$H$5),MATCH($A16,INDIRECT($G$5&amp;$I$5),0),FALSE)),0)</f>
        <v/>
      </c>
    </row>
    <row r="17" ht="12" customHeight="1">
      <c r="A17">
        <f>MID(D17,LEN(C17)+2,LEN(D17)-LEN(C17))</f>
        <v/>
      </c>
      <c r="B17">
        <f>IF(IFERROR(FIND("PU",D17,1),0)&lt;&gt;0,"PU",0)</f>
        <v/>
      </c>
      <c r="C17" t="inlineStr">
        <is>
          <t>V-L10-GRP-DT</t>
        </is>
      </c>
      <c r="D17" s="18" t="inlineStr">
        <is>
          <t>V-L10-GRP-DT-10</t>
        </is>
      </c>
      <c r="E17" s="71">
        <f>IFERROR(IF(B17=0,VLOOKUP(C17,INDIRECT($G$4&amp;$H$4),MATCH($A17,INDIRECT($G$4&amp;$I$4),0),0),VLOOKUP(C17,INDIRECT($G$5&amp;$H$5),MATCH($A17,INDIRECT($G$5&amp;$I$5),0),FALSE)),0)</f>
        <v/>
      </c>
    </row>
    <row r="18" ht="12" customHeight="1">
      <c r="A18">
        <f>MID(D18,LEN(C18)+2,LEN(D18)-LEN(C18))</f>
        <v/>
      </c>
      <c r="B18">
        <f>IF(IFERROR(FIND("PU",D18,1),0)&lt;&gt;0,"PU",0)</f>
        <v/>
      </c>
      <c r="C18" t="inlineStr">
        <is>
          <t>V-L10-GRP-DT</t>
        </is>
      </c>
      <c r="D18" s="18" t="inlineStr">
        <is>
          <t>V-L10-GRP-DT-11</t>
        </is>
      </c>
      <c r="E18" s="71">
        <f>IFERROR(IF(B18=0,VLOOKUP(C18,INDIRECT($G$4&amp;$H$4),MATCH($A18,INDIRECT($G$4&amp;$I$4),0),0),VLOOKUP(C18,INDIRECT($G$5&amp;$H$5),MATCH($A18,INDIRECT($G$5&amp;$I$5),0),FALSE)),0)</f>
        <v/>
      </c>
    </row>
    <row r="19" ht="12" customHeight="1">
      <c r="A19">
        <f>MID(D19,LEN(C19)+2,LEN(D19)-LEN(C19))</f>
        <v/>
      </c>
      <c r="B19">
        <f>IF(IFERROR(FIND("PU",D19,1),0)&lt;&gt;0,"PU",0)</f>
        <v/>
      </c>
      <c r="C19" t="inlineStr">
        <is>
          <t>V-L10-GRP-DT</t>
        </is>
      </c>
      <c r="D19" s="18" t="inlineStr">
        <is>
          <t>V-L10-GRP-DT-12</t>
        </is>
      </c>
      <c r="E19" s="71">
        <f>IFERROR(IF(B19=0,VLOOKUP(C19,INDIRECT($G$4&amp;$H$4),MATCH($A19,INDIRECT($G$4&amp;$I$4),0),0),VLOOKUP(C19,INDIRECT($G$5&amp;$H$5),MATCH($A19,INDIRECT($G$5&amp;$I$5),0),FALSE)),0)</f>
        <v/>
      </c>
    </row>
    <row r="20" ht="12" customHeight="1">
      <c r="A20">
        <f>MID(D20,LEN(C20)+2,LEN(D20)-LEN(C20))</f>
        <v/>
      </c>
      <c r="B20">
        <f>IF(IFERROR(FIND("PU",D20,1),0)&lt;&gt;0,"PU",0)</f>
        <v/>
      </c>
      <c r="C20" t="inlineStr">
        <is>
          <t>V-L10-GRP-DT</t>
        </is>
      </c>
      <c r="D20" s="18" t="inlineStr">
        <is>
          <t>V-L10-GRP-DT-13</t>
        </is>
      </c>
      <c r="E20" s="71">
        <f>IFERROR(IF(B20=0,VLOOKUP(C20,INDIRECT($G$4&amp;$H$4),MATCH($A20,INDIRECT($G$4&amp;$I$4),0),0),VLOOKUP(C20,INDIRECT($G$5&amp;$H$5),MATCH($A20,INDIRECT($G$5&amp;$I$5),0),FALSE)),0)</f>
        <v/>
      </c>
    </row>
    <row r="21" ht="12" customHeight="1">
      <c r="A21">
        <f>MID(D21,LEN(C21)+2,LEN(D21)-LEN(C21))</f>
        <v/>
      </c>
      <c r="B21">
        <f>IF(IFERROR(FIND("PU",D21,1),0)&lt;&gt;0,"PU",0)</f>
        <v/>
      </c>
      <c r="C21" t="inlineStr">
        <is>
          <t>V-L1-GRP-DT</t>
        </is>
      </c>
      <c r="D21" s="18" t="inlineStr">
        <is>
          <t>V-L1-GRP-DT-01</t>
        </is>
      </c>
      <c r="E21" s="71">
        <f>IFERROR(IF(B21=0,VLOOKUP(C21,INDIRECT($G$4&amp;$H$4),MATCH($A21,INDIRECT($G$4&amp;$I$4),0),0),VLOOKUP(C21,INDIRECT($G$5&amp;$H$5),MATCH($A21,INDIRECT($G$5&amp;$I$5),0),FALSE)),0)</f>
        <v/>
      </c>
    </row>
    <row r="22" ht="12" customHeight="1">
      <c r="A22">
        <f>MID(D22,LEN(C22)+2,LEN(D22)-LEN(C22))</f>
        <v/>
      </c>
      <c r="B22">
        <f>IF(IFERROR(FIND("PU",D22,1),0)&lt;&gt;0,"PU",0)</f>
        <v/>
      </c>
      <c r="C22" t="inlineStr">
        <is>
          <t>V-L1-GRP-DT</t>
        </is>
      </c>
      <c r="D22" s="18" t="inlineStr">
        <is>
          <t>V-L1-GRP-DT-02</t>
        </is>
      </c>
      <c r="E22" s="71">
        <f>IFERROR(IF(B22=0,VLOOKUP(C22,INDIRECT($G$4&amp;$H$4),MATCH($A22,INDIRECT($G$4&amp;$I$4),0),0),VLOOKUP(C22,INDIRECT($G$5&amp;$H$5),MATCH($A22,INDIRECT($G$5&amp;$I$5),0),FALSE)),0)</f>
        <v/>
      </c>
    </row>
    <row r="23">
      <c r="A23">
        <f>MID(D23,LEN(C23)+2,LEN(D23)-LEN(C23))</f>
        <v/>
      </c>
      <c r="B23">
        <f>IF(IFERROR(FIND("PU",D23,1),0)&lt;&gt;0,"PU",0)</f>
        <v/>
      </c>
      <c r="C23" t="inlineStr">
        <is>
          <t>V-L1-GRP-DT</t>
        </is>
      </c>
      <c r="D23" s="18" t="inlineStr">
        <is>
          <t>V-L1-GRP-DT-03</t>
        </is>
      </c>
      <c r="E23" s="71">
        <f>IFERROR(IF(B23=0,VLOOKUP(C23,INDIRECT($G$4&amp;$H$4),MATCH($A23,INDIRECT($G$4&amp;$I$4),0),0),VLOOKUP(C23,INDIRECT($G$5&amp;$H$5),MATCH($A23,INDIRECT($G$5&amp;$I$5),0),FALSE)),0)</f>
        <v/>
      </c>
    </row>
    <row r="24">
      <c r="A24">
        <f>MID(D24,LEN(C24)+2,LEN(D24)-LEN(C24))</f>
        <v/>
      </c>
      <c r="B24">
        <f>IF(IFERROR(FIND("PU",D24,1),0)&lt;&gt;0,"PU",0)</f>
        <v/>
      </c>
      <c r="C24" t="inlineStr">
        <is>
          <t>V-L1-GRP-DT</t>
        </is>
      </c>
      <c r="D24" s="18" t="inlineStr">
        <is>
          <t>V-L1-GRP-DT-04</t>
        </is>
      </c>
      <c r="E24" s="71">
        <f>IFERROR(IF(B24=0,VLOOKUP(C24,INDIRECT($G$4&amp;$H$4),MATCH($A24,INDIRECT($G$4&amp;$I$4),0),0),VLOOKUP(C24,INDIRECT($G$5&amp;$H$5),MATCH($A24,INDIRECT($G$5&amp;$I$5),0),FALSE)),0)</f>
        <v/>
      </c>
    </row>
    <row r="25">
      <c r="A25">
        <f>MID(D25,LEN(C25)+2,LEN(D25)-LEN(C25))</f>
        <v/>
      </c>
      <c r="B25">
        <f>IF(IFERROR(FIND("PU",D25,1),0)&lt;&gt;0,"PU",0)</f>
        <v/>
      </c>
      <c r="C25" t="inlineStr">
        <is>
          <t>V-L1-GRP-DT</t>
        </is>
      </c>
      <c r="D25" s="18" t="inlineStr">
        <is>
          <t>V-L1-GRP-DT-05</t>
        </is>
      </c>
      <c r="E25" s="71">
        <f>IFERROR(IF(B25=0,VLOOKUP(C25,INDIRECT($G$4&amp;$H$4),MATCH($A25,INDIRECT($G$4&amp;$I$4),0),0),VLOOKUP(C25,INDIRECT($G$5&amp;$H$5),MATCH($A25,INDIRECT($G$5&amp;$I$5),0),FALSE)),0)</f>
        <v/>
      </c>
    </row>
    <row r="26">
      <c r="A26">
        <f>MID(D26,LEN(C26)+2,LEN(D26)-LEN(C26))</f>
        <v/>
      </c>
      <c r="B26">
        <f>IF(IFERROR(FIND("PU",D26,1),0)&lt;&gt;0,"PU",0)</f>
        <v/>
      </c>
      <c r="C26" t="inlineStr">
        <is>
          <t>V-L1-GRP-DT</t>
        </is>
      </c>
      <c r="D26" s="18" t="inlineStr">
        <is>
          <t>V-L1-GRP-DT-06</t>
        </is>
      </c>
      <c r="E26" s="71">
        <f>IFERROR(IF(B26=0,VLOOKUP(C26,INDIRECT($G$4&amp;$H$4),MATCH($A26,INDIRECT($G$4&amp;$I$4),0),0),VLOOKUP(C26,INDIRECT($G$5&amp;$H$5),MATCH($A26,INDIRECT($G$5&amp;$I$5),0),FALSE)),0)</f>
        <v/>
      </c>
    </row>
    <row r="27">
      <c r="A27">
        <f>MID(D27,LEN(C27)+2,LEN(D27)-LEN(C27))</f>
        <v/>
      </c>
      <c r="B27">
        <f>IF(IFERROR(FIND("PU",D27,1),0)&lt;&gt;0,"PU",0)</f>
        <v/>
      </c>
      <c r="C27" t="inlineStr">
        <is>
          <t>V-L1-GRP-DT</t>
        </is>
      </c>
      <c r="D27" s="18" t="inlineStr">
        <is>
          <t>V-L1-GRP-DT-07</t>
        </is>
      </c>
      <c r="E27" s="71">
        <f>IFERROR(IF(B27=0,VLOOKUP(C27,INDIRECT($G$4&amp;$H$4),MATCH($A27,INDIRECT($G$4&amp;$I$4),0),0),VLOOKUP(C27,INDIRECT($G$5&amp;$H$5),MATCH($A27,INDIRECT($G$5&amp;$I$5),0),FALSE)),0)</f>
        <v/>
      </c>
    </row>
    <row r="28">
      <c r="A28">
        <f>MID(D28,LEN(C28)+2,LEN(D28)-LEN(C28))</f>
        <v/>
      </c>
      <c r="B28">
        <f>IF(IFERROR(FIND("PU",D28,1),0)&lt;&gt;0,"PU",0)</f>
        <v/>
      </c>
      <c r="C28" t="inlineStr">
        <is>
          <t>V-L1-GRP-DT</t>
        </is>
      </c>
      <c r="D28" s="18" t="inlineStr">
        <is>
          <t>V-L1-GRP-DT-08</t>
        </is>
      </c>
      <c r="E28" s="71">
        <f>IFERROR(IF(B28=0,VLOOKUP(C28,INDIRECT($G$4&amp;$H$4),MATCH($A28,INDIRECT($G$4&amp;$I$4),0),0),VLOOKUP(C28,INDIRECT($G$5&amp;$H$5),MATCH($A28,INDIRECT($G$5&amp;$I$5),0),FALSE)),0)</f>
        <v/>
      </c>
    </row>
    <row r="29">
      <c r="A29">
        <f>MID(D29,LEN(C29)+2,LEN(D29)-LEN(C29))</f>
        <v/>
      </c>
      <c r="B29">
        <f>IF(IFERROR(FIND("PU",D29,1),0)&lt;&gt;0,"PU",0)</f>
        <v/>
      </c>
      <c r="C29" t="inlineStr">
        <is>
          <t>V-L1-GRP-DT</t>
        </is>
      </c>
      <c r="D29" s="18" t="inlineStr">
        <is>
          <t>V-L1-GRP-DT-09</t>
        </is>
      </c>
      <c r="E29" s="71">
        <f>IFERROR(IF(B29=0,VLOOKUP(C29,INDIRECT($G$4&amp;$H$4),MATCH($A29,INDIRECT($G$4&amp;$I$4),0),0),VLOOKUP(C29,INDIRECT($G$5&amp;$H$5),MATCH($A29,INDIRECT($G$5&amp;$I$5),0),FALSE)),0)</f>
        <v/>
      </c>
    </row>
    <row r="30">
      <c r="A30">
        <f>MID(D30,LEN(C30)+2,LEN(D30)-LEN(C30))</f>
        <v/>
      </c>
      <c r="B30">
        <f>IF(IFERROR(FIND("PU",D30,1),0)&lt;&gt;0,"PU",0)</f>
        <v/>
      </c>
      <c r="C30" t="inlineStr">
        <is>
          <t>V-L1-GRP-DT</t>
        </is>
      </c>
      <c r="D30" s="18" t="inlineStr">
        <is>
          <t>V-L1-GRP-DT-10</t>
        </is>
      </c>
      <c r="E30" s="71">
        <f>IFERROR(IF(B30=0,VLOOKUP(C30,INDIRECT($G$4&amp;$H$4),MATCH($A30,INDIRECT($G$4&amp;$I$4),0),0),VLOOKUP(C30,INDIRECT($G$5&amp;$H$5),MATCH($A30,INDIRECT($G$5&amp;$I$5),0),FALSE)),0)</f>
        <v/>
      </c>
    </row>
    <row r="31">
      <c r="A31">
        <f>MID(D31,LEN(C31)+2,LEN(D31)-LEN(C31))</f>
        <v/>
      </c>
      <c r="B31">
        <f>IF(IFERROR(FIND("PU",D31,1),0)&lt;&gt;0,"PU",0)</f>
        <v/>
      </c>
      <c r="C31" t="inlineStr">
        <is>
          <t>V-L1-GRP-DT</t>
        </is>
      </c>
      <c r="D31" s="18" t="inlineStr">
        <is>
          <t>V-L1-GRP-DT-11</t>
        </is>
      </c>
      <c r="E31" s="71">
        <f>IFERROR(IF(B31=0,VLOOKUP(C31,INDIRECT($G$4&amp;$H$4),MATCH($A31,INDIRECT($G$4&amp;$I$4),0),0),VLOOKUP(C31,INDIRECT($G$5&amp;$H$5),MATCH($A31,INDIRECT($G$5&amp;$I$5),0),FALSE)),0)</f>
        <v/>
      </c>
    </row>
    <row r="32">
      <c r="A32">
        <f>MID(D32,LEN(C32)+2,LEN(D32)-LEN(C32))</f>
        <v/>
      </c>
      <c r="B32">
        <f>IF(IFERROR(FIND("PU",D32,1),0)&lt;&gt;0,"PU",0)</f>
        <v/>
      </c>
      <c r="C32" t="inlineStr">
        <is>
          <t>V-L1-GRP-DT</t>
        </is>
      </c>
      <c r="D32" s="18" t="inlineStr">
        <is>
          <t>V-L1-GRP-DT-12</t>
        </is>
      </c>
      <c r="E32" s="71">
        <f>IFERROR(IF(B32=0,VLOOKUP(C32,INDIRECT($G$4&amp;$H$4),MATCH($A32,INDIRECT($G$4&amp;$I$4),0),0),VLOOKUP(C32,INDIRECT($G$5&amp;$H$5),MATCH($A32,INDIRECT($G$5&amp;$I$5),0),FALSE)),0)</f>
        <v/>
      </c>
    </row>
    <row r="33">
      <c r="A33">
        <f>MID(D33,LEN(C33)+2,LEN(D33)-LEN(C33))</f>
        <v/>
      </c>
      <c r="B33">
        <f>IF(IFERROR(FIND("PU",D33,1),0)&lt;&gt;0,"PU",0)</f>
        <v/>
      </c>
      <c r="C33" t="inlineStr">
        <is>
          <t>V-L1-GRP-DT</t>
        </is>
      </c>
      <c r="D33" s="18" t="inlineStr">
        <is>
          <t>V-L1-GRP-DT-13</t>
        </is>
      </c>
      <c r="E33" s="71">
        <f>IFERROR(IF(B33=0,VLOOKUP(C33,INDIRECT($G$4&amp;$H$4),MATCH($A33,INDIRECT($G$4&amp;$I$4),0),0),VLOOKUP(C33,INDIRECT($G$5&amp;$H$5),MATCH($A33,INDIRECT($G$5&amp;$I$5),0),FALSE)),0)</f>
        <v/>
      </c>
    </row>
    <row r="34">
      <c r="A34">
        <f>MID(D34,LEN(C34)+2,LEN(D34)-LEN(C34))</f>
        <v/>
      </c>
      <c r="B34">
        <f>IF(IFERROR(FIND("PU",D34,1),0)&lt;&gt;0,"PU",0)</f>
        <v/>
      </c>
      <c r="C34" t="inlineStr">
        <is>
          <t>V-L2-GRP-DT</t>
        </is>
      </c>
      <c r="D34" s="18" t="inlineStr">
        <is>
          <t>V-L2-GRP-DT-01</t>
        </is>
      </c>
      <c r="E34" s="71">
        <f>IFERROR(IF(B34=0,VLOOKUP(C34,INDIRECT($G$4&amp;$H$4),MATCH($A34,INDIRECT($G$4&amp;$I$4),0),0),VLOOKUP(C34,INDIRECT($G$5&amp;$H$5),MATCH($A34,INDIRECT($G$5&amp;$I$5),0),FALSE)),0)</f>
        <v/>
      </c>
    </row>
    <row r="35">
      <c r="A35">
        <f>MID(D35,LEN(C35)+2,LEN(D35)-LEN(C35))</f>
        <v/>
      </c>
      <c r="B35">
        <f>IF(IFERROR(FIND("PU",D35,1),0)&lt;&gt;0,"PU",0)</f>
        <v/>
      </c>
      <c r="C35" t="inlineStr">
        <is>
          <t>V-L2-GRP-DT</t>
        </is>
      </c>
      <c r="D35" s="18" t="inlineStr">
        <is>
          <t>V-L2-GRP-DT-02</t>
        </is>
      </c>
      <c r="E35" s="71">
        <f>IFERROR(IF(B35=0,VLOOKUP(C35,INDIRECT($G$4&amp;$H$4),MATCH($A35,INDIRECT($G$4&amp;$I$4),0),0),VLOOKUP(C35,INDIRECT($G$5&amp;$H$5),MATCH($A35,INDIRECT($G$5&amp;$I$5),0),FALSE)),0)</f>
        <v/>
      </c>
    </row>
    <row r="36">
      <c r="A36">
        <f>MID(D36,LEN(C36)+2,LEN(D36)-LEN(C36))</f>
        <v/>
      </c>
      <c r="B36">
        <f>IF(IFERROR(FIND("PU",D36,1),0)&lt;&gt;0,"PU",0)</f>
        <v/>
      </c>
      <c r="C36" t="inlineStr">
        <is>
          <t>V-L2-GRP-DT</t>
        </is>
      </c>
      <c r="D36" s="18" t="inlineStr">
        <is>
          <t>V-L2-GRP-DT-03</t>
        </is>
      </c>
      <c r="E36" s="71">
        <f>IFERROR(IF(B36=0,VLOOKUP(C36,INDIRECT($G$4&amp;$H$4),MATCH($A36,INDIRECT($G$4&amp;$I$4),0),0),VLOOKUP(C36,INDIRECT($G$5&amp;$H$5),MATCH($A36,INDIRECT($G$5&amp;$I$5),0),FALSE)),0)</f>
        <v/>
      </c>
    </row>
    <row r="37">
      <c r="A37">
        <f>MID(D37,LEN(C37)+2,LEN(D37)-LEN(C37))</f>
        <v/>
      </c>
      <c r="B37">
        <f>IF(IFERROR(FIND("PU",D37,1),0)&lt;&gt;0,"PU",0)</f>
        <v/>
      </c>
      <c r="C37" t="inlineStr">
        <is>
          <t>V-L2-GRP-DT</t>
        </is>
      </c>
      <c r="D37" s="18" t="inlineStr">
        <is>
          <t>V-L2-GRP-DT-04</t>
        </is>
      </c>
      <c r="E37" s="71">
        <f>IFERROR(IF(B37=0,VLOOKUP(C37,INDIRECT($G$4&amp;$H$4),MATCH($A37,INDIRECT($G$4&amp;$I$4),0),0),VLOOKUP(C37,INDIRECT($G$5&amp;$H$5),MATCH($A37,INDIRECT($G$5&amp;$I$5),0),FALSE)),0)</f>
        <v/>
      </c>
    </row>
    <row r="38">
      <c r="A38">
        <f>MID(D38,LEN(C38)+2,LEN(D38)-LEN(C38))</f>
        <v/>
      </c>
      <c r="B38">
        <f>IF(IFERROR(FIND("PU",D38,1),0)&lt;&gt;0,"PU",0)</f>
        <v/>
      </c>
      <c r="C38" t="inlineStr">
        <is>
          <t>V-L2-GRP-DT</t>
        </is>
      </c>
      <c r="D38" s="18" t="inlineStr">
        <is>
          <t>V-L2-GRP-DT-05</t>
        </is>
      </c>
      <c r="E38" s="71">
        <f>IFERROR(IF(B38=0,VLOOKUP(C38,INDIRECT($G$4&amp;$H$4),MATCH($A38,INDIRECT($G$4&amp;$I$4),0),0),VLOOKUP(C38,INDIRECT($G$5&amp;$H$5),MATCH($A38,INDIRECT($G$5&amp;$I$5),0),FALSE)),0)</f>
        <v/>
      </c>
    </row>
    <row r="39">
      <c r="A39">
        <f>MID(D39,LEN(C39)+2,LEN(D39)-LEN(C39))</f>
        <v/>
      </c>
      <c r="B39">
        <f>IF(IFERROR(FIND("PU",D39,1),0)&lt;&gt;0,"PU",0)</f>
        <v/>
      </c>
      <c r="C39" t="inlineStr">
        <is>
          <t>V-L2-GRP-DT</t>
        </is>
      </c>
      <c r="D39" s="18" t="inlineStr">
        <is>
          <t>V-L2-GRP-DT-06</t>
        </is>
      </c>
      <c r="E39" s="71">
        <f>IFERROR(IF(B39=0,VLOOKUP(C39,INDIRECT($G$4&amp;$H$4),MATCH($A39,INDIRECT($G$4&amp;$I$4),0),0),VLOOKUP(C39,INDIRECT($G$5&amp;$H$5),MATCH($A39,INDIRECT($G$5&amp;$I$5),0),FALSE)),0)</f>
        <v/>
      </c>
    </row>
    <row r="40">
      <c r="A40">
        <f>MID(D40,LEN(C40)+2,LEN(D40)-LEN(C40))</f>
        <v/>
      </c>
      <c r="B40">
        <f>IF(IFERROR(FIND("PU",D40,1),0)&lt;&gt;0,"PU",0)</f>
        <v/>
      </c>
      <c r="C40" t="inlineStr">
        <is>
          <t>V-L2-GRP-DT</t>
        </is>
      </c>
      <c r="D40" s="18" t="inlineStr">
        <is>
          <t>V-L2-GRP-DT-07</t>
        </is>
      </c>
      <c r="E40" s="71">
        <f>IFERROR(IF(B40=0,VLOOKUP(C40,INDIRECT($G$4&amp;$H$4),MATCH($A40,INDIRECT($G$4&amp;$I$4),0),0),VLOOKUP(C40,INDIRECT($G$5&amp;$H$5),MATCH($A40,INDIRECT($G$5&amp;$I$5),0),FALSE)),0)</f>
        <v/>
      </c>
    </row>
    <row r="41">
      <c r="A41">
        <f>MID(D41,LEN(C41)+2,LEN(D41)-LEN(C41))</f>
        <v/>
      </c>
      <c r="B41">
        <f>IF(IFERROR(FIND("PU",D41,1),0)&lt;&gt;0,"PU",0)</f>
        <v/>
      </c>
      <c r="C41" t="inlineStr">
        <is>
          <t>V-L2-GRP-DT</t>
        </is>
      </c>
      <c r="D41" s="18" t="inlineStr">
        <is>
          <t>V-L2-GRP-DT-08</t>
        </is>
      </c>
      <c r="E41" s="71">
        <f>IFERROR(IF(B41=0,VLOOKUP(C41,INDIRECT($G$4&amp;$H$4),MATCH($A41,INDIRECT($G$4&amp;$I$4),0),0),VLOOKUP(C41,INDIRECT($G$5&amp;$H$5),MATCH($A41,INDIRECT($G$5&amp;$I$5),0),FALSE)),0)</f>
        <v/>
      </c>
    </row>
    <row r="42">
      <c r="A42">
        <f>MID(D42,LEN(C42)+2,LEN(D42)-LEN(C42))</f>
        <v/>
      </c>
      <c r="B42">
        <f>IF(IFERROR(FIND("PU",D42,1),0)&lt;&gt;0,"PU",0)</f>
        <v/>
      </c>
      <c r="C42" t="inlineStr">
        <is>
          <t>V-L2-GRP-DT</t>
        </is>
      </c>
      <c r="D42" s="18" t="inlineStr">
        <is>
          <t>V-L2-GRP-DT-09</t>
        </is>
      </c>
      <c r="E42" s="71">
        <f>IFERROR(IF(B42=0,VLOOKUP(C42,INDIRECT($G$4&amp;$H$4),MATCH($A42,INDIRECT($G$4&amp;$I$4),0),0),VLOOKUP(C42,INDIRECT($G$5&amp;$H$5),MATCH($A42,INDIRECT($G$5&amp;$I$5),0),FALSE)),0)</f>
        <v/>
      </c>
    </row>
    <row r="43">
      <c r="A43">
        <f>MID(D43,LEN(C43)+2,LEN(D43)-LEN(C43))</f>
        <v/>
      </c>
      <c r="B43">
        <f>IF(IFERROR(FIND("PU",D43,1),0)&lt;&gt;0,"PU",0)</f>
        <v/>
      </c>
      <c r="C43" t="inlineStr">
        <is>
          <t>V-L2-GRP-DT</t>
        </is>
      </c>
      <c r="D43" s="18" t="inlineStr">
        <is>
          <t>V-L2-GRP-DT-10</t>
        </is>
      </c>
      <c r="E43" s="71">
        <f>IFERROR(IF(B43=0,VLOOKUP(C43,INDIRECT($G$4&amp;$H$4),MATCH($A43,INDIRECT($G$4&amp;$I$4),0),0),VLOOKUP(C43,INDIRECT($G$5&amp;$H$5),MATCH($A43,INDIRECT($G$5&amp;$I$5),0),FALSE)),0)</f>
        <v/>
      </c>
    </row>
    <row r="44">
      <c r="A44">
        <f>MID(D44,LEN(C44)+2,LEN(D44)-LEN(C44))</f>
        <v/>
      </c>
      <c r="B44">
        <f>IF(IFERROR(FIND("PU",D44,1),0)&lt;&gt;0,"PU",0)</f>
        <v/>
      </c>
      <c r="C44" t="inlineStr">
        <is>
          <t>V-L2-GRP-DT</t>
        </is>
      </c>
      <c r="D44" s="18" t="inlineStr">
        <is>
          <t>V-L2-GRP-DT-11</t>
        </is>
      </c>
      <c r="E44" s="71">
        <f>IFERROR(IF(B44=0,VLOOKUP(C44,INDIRECT($G$4&amp;$H$4),MATCH($A44,INDIRECT($G$4&amp;$I$4),0),0),VLOOKUP(C44,INDIRECT($G$5&amp;$H$5),MATCH($A44,INDIRECT($G$5&amp;$I$5),0),FALSE)),0)</f>
        <v/>
      </c>
    </row>
    <row r="45">
      <c r="A45">
        <f>MID(D45,LEN(C45)+2,LEN(D45)-LEN(C45))</f>
        <v/>
      </c>
      <c r="B45">
        <f>IF(IFERROR(FIND("PU",D45,1),0)&lt;&gt;0,"PU",0)</f>
        <v/>
      </c>
      <c r="C45" t="inlineStr">
        <is>
          <t>V-L2-GRP-DT</t>
        </is>
      </c>
      <c r="D45" s="18" t="inlineStr">
        <is>
          <t>V-L2-GRP-DT-12</t>
        </is>
      </c>
      <c r="E45" s="71">
        <f>IFERROR(IF(B45=0,VLOOKUP(C45,INDIRECT($G$4&amp;$H$4),MATCH($A45,INDIRECT($G$4&amp;$I$4),0),0),VLOOKUP(C45,INDIRECT($G$5&amp;$H$5),MATCH($A45,INDIRECT($G$5&amp;$I$5),0),FALSE)),0)</f>
        <v/>
      </c>
    </row>
    <row r="46">
      <c r="A46">
        <f>MID(D46,LEN(C46)+2,LEN(D46)-LEN(C46))</f>
        <v/>
      </c>
      <c r="B46">
        <f>IF(IFERROR(FIND("PU",D46,1),0)&lt;&gt;0,"PU",0)</f>
        <v/>
      </c>
      <c r="C46" t="inlineStr">
        <is>
          <t>V-L2-GRP-DT</t>
        </is>
      </c>
      <c r="D46" s="18" t="inlineStr">
        <is>
          <t>V-L2-GRP-DT-13</t>
        </is>
      </c>
      <c r="E46" s="71">
        <f>IFERROR(IF(B46=0,VLOOKUP(C46,INDIRECT($G$4&amp;$H$4),MATCH($A46,INDIRECT($G$4&amp;$I$4),0),0),VLOOKUP(C46,INDIRECT($G$5&amp;$H$5),MATCH($A46,INDIRECT($G$5&amp;$I$5),0),FALSE)),0)</f>
        <v/>
      </c>
    </row>
    <row r="47">
      <c r="A47">
        <f>MID(D47,LEN(C47)+2,LEN(D47)-LEN(C47))</f>
        <v/>
      </c>
      <c r="B47">
        <f>IF(IFERROR(FIND("PU",D47,1),0)&lt;&gt;0,"PU",0)</f>
        <v/>
      </c>
      <c r="C47" t="inlineStr">
        <is>
          <t>V-L3-GRP-DT</t>
        </is>
      </c>
      <c r="D47" s="18" t="inlineStr">
        <is>
          <t>V-L3-GRP-DT-01</t>
        </is>
      </c>
      <c r="E47" s="71">
        <f>IFERROR(IF(B47=0,VLOOKUP(C47,INDIRECT($G$4&amp;$H$4),MATCH($A47,INDIRECT($G$4&amp;$I$4),0),0),VLOOKUP(C47,INDIRECT($G$5&amp;$H$5),MATCH($A47,INDIRECT($G$5&amp;$I$5),0),FALSE)),0)</f>
        <v/>
      </c>
    </row>
    <row r="48">
      <c r="A48">
        <f>MID(D48,LEN(C48)+2,LEN(D48)-LEN(C48))</f>
        <v/>
      </c>
      <c r="B48">
        <f>IF(IFERROR(FIND("PU",D48,1),0)&lt;&gt;0,"PU",0)</f>
        <v/>
      </c>
      <c r="C48" t="inlineStr">
        <is>
          <t>V-L3-GRP-DT</t>
        </is>
      </c>
      <c r="D48" s="18" t="inlineStr">
        <is>
          <t>V-L3-GRP-DT-02</t>
        </is>
      </c>
      <c r="E48" s="71">
        <f>IFERROR(IF(B48=0,VLOOKUP(C48,INDIRECT($G$4&amp;$H$4),MATCH($A48,INDIRECT($G$4&amp;$I$4),0),0),VLOOKUP(C48,INDIRECT($G$5&amp;$H$5),MATCH($A48,INDIRECT($G$5&amp;$I$5),0),FALSE)),0)</f>
        <v/>
      </c>
    </row>
    <row r="49">
      <c r="A49">
        <f>MID(D49,LEN(C49)+2,LEN(D49)-LEN(C49))</f>
        <v/>
      </c>
      <c r="B49">
        <f>IF(IFERROR(FIND("PU",D49,1),0)&lt;&gt;0,"PU",0)</f>
        <v/>
      </c>
      <c r="C49" t="inlineStr">
        <is>
          <t>V-L3-GRP-DT</t>
        </is>
      </c>
      <c r="D49" s="18" t="inlineStr">
        <is>
          <t>V-L3-GRP-DT-03</t>
        </is>
      </c>
      <c r="E49" s="71">
        <f>IFERROR(IF(B49=0,VLOOKUP(C49,INDIRECT($G$4&amp;$H$4),MATCH($A49,INDIRECT($G$4&amp;$I$4),0),0),VLOOKUP(C49,INDIRECT($G$5&amp;$H$5),MATCH($A49,INDIRECT($G$5&amp;$I$5),0),FALSE)),0)</f>
        <v/>
      </c>
    </row>
    <row r="50">
      <c r="A50">
        <f>MID(D50,LEN(C50)+2,LEN(D50)-LEN(C50))</f>
        <v/>
      </c>
      <c r="B50">
        <f>IF(IFERROR(FIND("PU",D50,1),0)&lt;&gt;0,"PU",0)</f>
        <v/>
      </c>
      <c r="C50" t="inlineStr">
        <is>
          <t>V-L3-GRP-DT</t>
        </is>
      </c>
      <c r="D50" s="18" t="inlineStr">
        <is>
          <t>V-L3-GRP-DT-04</t>
        </is>
      </c>
      <c r="E50" s="71">
        <f>IFERROR(IF(B50=0,VLOOKUP(C50,INDIRECT($G$4&amp;$H$4),MATCH($A50,INDIRECT($G$4&amp;$I$4),0),0),VLOOKUP(C50,INDIRECT($G$5&amp;$H$5),MATCH($A50,INDIRECT($G$5&amp;$I$5),0),FALSE)),0)</f>
        <v/>
      </c>
    </row>
    <row r="51">
      <c r="A51">
        <f>MID(D51,LEN(C51)+2,LEN(D51)-LEN(C51))</f>
        <v/>
      </c>
      <c r="B51">
        <f>IF(IFERROR(FIND("PU",D51,1),0)&lt;&gt;0,"PU",0)</f>
        <v/>
      </c>
      <c r="C51" t="inlineStr">
        <is>
          <t>V-L3-GRP-DT</t>
        </is>
      </c>
      <c r="D51" s="18" t="inlineStr">
        <is>
          <t>V-L3-GRP-DT-05</t>
        </is>
      </c>
      <c r="E51" s="71">
        <f>IFERROR(IF(B51=0,VLOOKUP(C51,INDIRECT($G$4&amp;$H$4),MATCH($A51,INDIRECT($G$4&amp;$I$4),0),0),VLOOKUP(C51,INDIRECT($G$5&amp;$H$5),MATCH($A51,INDIRECT($G$5&amp;$I$5),0),FALSE)),0)</f>
        <v/>
      </c>
    </row>
    <row r="52">
      <c r="A52">
        <f>MID(D52,LEN(C52)+2,LEN(D52)-LEN(C52))</f>
        <v/>
      </c>
      <c r="B52">
        <f>IF(IFERROR(FIND("PU",D52,1),0)&lt;&gt;0,"PU",0)</f>
        <v/>
      </c>
      <c r="C52" t="inlineStr">
        <is>
          <t>V-L3-GRP-DT</t>
        </is>
      </c>
      <c r="D52" s="18" t="inlineStr">
        <is>
          <t>V-L3-GRP-DT-06</t>
        </is>
      </c>
      <c r="E52" s="71">
        <f>IFERROR(IF(B52=0,VLOOKUP(C52,INDIRECT($G$4&amp;$H$4),MATCH($A52,INDIRECT($G$4&amp;$I$4),0),0),VLOOKUP(C52,INDIRECT($G$5&amp;$H$5),MATCH($A52,INDIRECT($G$5&amp;$I$5),0),FALSE)),0)</f>
        <v/>
      </c>
    </row>
    <row r="53">
      <c r="A53">
        <f>MID(D53,LEN(C53)+2,LEN(D53)-LEN(C53))</f>
        <v/>
      </c>
      <c r="B53">
        <f>IF(IFERROR(FIND("PU",D53,1),0)&lt;&gt;0,"PU",0)</f>
        <v/>
      </c>
      <c r="C53" t="inlineStr">
        <is>
          <t>V-L3-GRP-DT</t>
        </is>
      </c>
      <c r="D53" s="18" t="inlineStr">
        <is>
          <t>V-L3-GRP-DT-07</t>
        </is>
      </c>
      <c r="E53" s="71">
        <f>IFERROR(IF(B53=0,VLOOKUP(C53,INDIRECT($G$4&amp;$H$4),MATCH($A53,INDIRECT($G$4&amp;$I$4),0),0),VLOOKUP(C53,INDIRECT($G$5&amp;$H$5),MATCH($A53,INDIRECT($G$5&amp;$I$5),0),FALSE)),0)</f>
        <v/>
      </c>
    </row>
    <row r="54">
      <c r="A54">
        <f>MID(D54,LEN(C54)+2,LEN(D54)-LEN(C54))</f>
        <v/>
      </c>
      <c r="B54">
        <f>IF(IFERROR(FIND("PU",D54,1),0)&lt;&gt;0,"PU",0)</f>
        <v/>
      </c>
      <c r="C54" t="inlineStr">
        <is>
          <t>V-L3-GRP-DT</t>
        </is>
      </c>
      <c r="D54" s="18" t="inlineStr">
        <is>
          <t>V-L3-GRP-DT-08</t>
        </is>
      </c>
      <c r="E54" s="71">
        <f>IFERROR(IF(B54=0,VLOOKUP(C54,INDIRECT($G$4&amp;$H$4),MATCH($A54,INDIRECT($G$4&amp;$I$4),0),0),VLOOKUP(C54,INDIRECT($G$5&amp;$H$5),MATCH($A54,INDIRECT($G$5&amp;$I$5),0),FALSE)),0)</f>
        <v/>
      </c>
    </row>
    <row r="55">
      <c r="A55">
        <f>MID(D55,LEN(C55)+2,LEN(D55)-LEN(C55))</f>
        <v/>
      </c>
      <c r="B55">
        <f>IF(IFERROR(FIND("PU",D55,1),0)&lt;&gt;0,"PU",0)</f>
        <v/>
      </c>
      <c r="C55" t="inlineStr">
        <is>
          <t>V-L3-GRP-DT</t>
        </is>
      </c>
      <c r="D55" s="18" t="inlineStr">
        <is>
          <t>V-L3-GRP-DT-09</t>
        </is>
      </c>
      <c r="E55" s="71">
        <f>IFERROR(IF(B55=0,VLOOKUP(C55,INDIRECT($G$4&amp;$H$4),MATCH($A55,INDIRECT($G$4&amp;$I$4),0),0),VLOOKUP(C55,INDIRECT($G$5&amp;$H$5),MATCH($A55,INDIRECT($G$5&amp;$I$5),0),FALSE)),0)</f>
        <v/>
      </c>
    </row>
    <row r="56">
      <c r="A56">
        <f>MID(D56,LEN(C56)+2,LEN(D56)-LEN(C56))</f>
        <v/>
      </c>
      <c r="B56">
        <f>IF(IFERROR(FIND("PU",D56,1),0)&lt;&gt;0,"PU",0)</f>
        <v/>
      </c>
      <c r="C56" t="inlineStr">
        <is>
          <t>V-L3-GRP-DT</t>
        </is>
      </c>
      <c r="D56" s="18" t="inlineStr">
        <is>
          <t>V-L3-GRP-DT-10</t>
        </is>
      </c>
      <c r="E56" s="71">
        <f>IFERROR(IF(B56=0,VLOOKUP(C56,INDIRECT($G$4&amp;$H$4),MATCH($A56,INDIRECT($G$4&amp;$I$4),0),0),VLOOKUP(C56,INDIRECT($G$5&amp;$H$5),MATCH($A56,INDIRECT($G$5&amp;$I$5),0),FALSE)),0)</f>
        <v/>
      </c>
    </row>
    <row r="57">
      <c r="A57">
        <f>MID(D57,LEN(C57)+2,LEN(D57)-LEN(C57))</f>
        <v/>
      </c>
      <c r="B57">
        <f>IF(IFERROR(FIND("PU",D57,1),0)&lt;&gt;0,"PU",0)</f>
        <v/>
      </c>
      <c r="C57" t="inlineStr">
        <is>
          <t>V-L3-GRP-DT</t>
        </is>
      </c>
      <c r="D57" s="18" t="inlineStr">
        <is>
          <t>V-L3-GRP-DT-11</t>
        </is>
      </c>
      <c r="E57" s="71">
        <f>IFERROR(IF(B57=0,VLOOKUP(C57,INDIRECT($G$4&amp;$H$4),MATCH($A57,INDIRECT($G$4&amp;$I$4),0),0),VLOOKUP(C57,INDIRECT($G$5&amp;$H$5),MATCH($A57,INDIRECT($G$5&amp;$I$5),0),FALSE)),0)</f>
        <v/>
      </c>
    </row>
    <row r="58">
      <c r="A58">
        <f>MID(D58,LEN(C58)+2,LEN(D58)-LEN(C58))</f>
        <v/>
      </c>
      <c r="B58">
        <f>IF(IFERROR(FIND("PU",D58,1),0)&lt;&gt;0,"PU",0)</f>
        <v/>
      </c>
      <c r="C58" t="inlineStr">
        <is>
          <t>V-L3-GRP-DT</t>
        </is>
      </c>
      <c r="D58" s="18" t="inlineStr">
        <is>
          <t>V-L3-GRP-DT-12</t>
        </is>
      </c>
      <c r="E58" s="71">
        <f>IFERROR(IF(B58=0,VLOOKUP(C58,INDIRECT($G$4&amp;$H$4),MATCH($A58,INDIRECT($G$4&amp;$I$4),0),0),VLOOKUP(C58,INDIRECT($G$5&amp;$H$5),MATCH($A58,INDIRECT($G$5&amp;$I$5),0),FALSE)),0)</f>
        <v/>
      </c>
    </row>
    <row r="59">
      <c r="A59">
        <f>MID(D59,LEN(C59)+2,LEN(D59)-LEN(C59))</f>
        <v/>
      </c>
      <c r="B59">
        <f>IF(IFERROR(FIND("PU",D59,1),0)&lt;&gt;0,"PU",0)</f>
        <v/>
      </c>
      <c r="C59" t="inlineStr">
        <is>
          <t>V-L3-GRP-DT</t>
        </is>
      </c>
      <c r="D59" s="18" t="inlineStr">
        <is>
          <t>V-L3-GRP-DT-13</t>
        </is>
      </c>
      <c r="E59" s="71">
        <f>IFERROR(IF(B59=0,VLOOKUP(C59,INDIRECT($G$4&amp;$H$4),MATCH($A59,INDIRECT($G$4&amp;$I$4),0),0),VLOOKUP(C59,INDIRECT($G$5&amp;$H$5),MATCH($A59,INDIRECT($G$5&amp;$I$5),0),FALSE)),0)</f>
        <v/>
      </c>
    </row>
    <row r="60">
      <c r="A60">
        <f>MID(D60,LEN(C60)+2,LEN(D60)-LEN(C60))</f>
        <v/>
      </c>
      <c r="B60">
        <f>IF(IFERROR(FIND("PU",D60,1),0)&lt;&gt;0,"PU",0)</f>
        <v/>
      </c>
      <c r="C60" t="inlineStr">
        <is>
          <t>V-L4-GRP-DT</t>
        </is>
      </c>
      <c r="D60" s="18" t="inlineStr">
        <is>
          <t>V-L4-GRP-DT-01</t>
        </is>
      </c>
      <c r="E60" s="71">
        <f>IFERROR(IF(B60=0,VLOOKUP(C60,INDIRECT($G$4&amp;$H$4),MATCH($A60,INDIRECT($G$4&amp;$I$4),0),0),VLOOKUP(C60,INDIRECT($G$5&amp;$H$5),MATCH($A60,INDIRECT($G$5&amp;$I$5),0),FALSE)),0)</f>
        <v/>
      </c>
    </row>
    <row r="61">
      <c r="A61">
        <f>MID(D61,LEN(C61)+2,LEN(D61)-LEN(C61))</f>
        <v/>
      </c>
      <c r="B61">
        <f>IF(IFERROR(FIND("PU",D61,1),0)&lt;&gt;0,"PU",0)</f>
        <v/>
      </c>
      <c r="C61" t="inlineStr">
        <is>
          <t>V-L4-GRP-DT</t>
        </is>
      </c>
      <c r="D61" s="18" t="inlineStr">
        <is>
          <t>V-L4-GRP-DT-02</t>
        </is>
      </c>
      <c r="E61" s="71">
        <f>IFERROR(IF(B61=0,VLOOKUP(C61,INDIRECT($G$4&amp;$H$4),MATCH($A61,INDIRECT($G$4&amp;$I$4),0),0),VLOOKUP(C61,INDIRECT($G$5&amp;$H$5),MATCH($A61,INDIRECT($G$5&amp;$I$5),0),FALSE)),0)</f>
        <v/>
      </c>
    </row>
    <row r="62">
      <c r="A62">
        <f>MID(D62,LEN(C62)+2,LEN(D62)-LEN(C62))</f>
        <v/>
      </c>
      <c r="B62">
        <f>IF(IFERROR(FIND("PU",D62,1),0)&lt;&gt;0,"PU",0)</f>
        <v/>
      </c>
      <c r="C62" t="inlineStr">
        <is>
          <t>V-L4-GRP-DT</t>
        </is>
      </c>
      <c r="D62" s="18" t="inlineStr">
        <is>
          <t>V-L4-GRP-DT-03</t>
        </is>
      </c>
      <c r="E62" s="71">
        <f>IFERROR(IF(B62=0,VLOOKUP(C62,INDIRECT($G$4&amp;$H$4),MATCH($A62,INDIRECT($G$4&amp;$I$4),0),0),VLOOKUP(C62,INDIRECT($G$5&amp;$H$5),MATCH($A62,INDIRECT($G$5&amp;$I$5),0),FALSE)),0)</f>
        <v/>
      </c>
    </row>
    <row r="63">
      <c r="A63">
        <f>MID(D63,LEN(C63)+2,LEN(D63)-LEN(C63))</f>
        <v/>
      </c>
      <c r="B63">
        <f>IF(IFERROR(FIND("PU",D63,1),0)&lt;&gt;0,"PU",0)</f>
        <v/>
      </c>
      <c r="C63" t="inlineStr">
        <is>
          <t>V-L4-GRP-DT</t>
        </is>
      </c>
      <c r="D63" s="18" t="inlineStr">
        <is>
          <t>V-L4-GRP-DT-04</t>
        </is>
      </c>
      <c r="E63" s="71">
        <f>IFERROR(IF(B63=0,VLOOKUP(C63,INDIRECT($G$4&amp;$H$4),MATCH($A63,INDIRECT($G$4&amp;$I$4),0),0),VLOOKUP(C63,INDIRECT($G$5&amp;$H$5),MATCH($A63,INDIRECT($G$5&amp;$I$5),0),FALSE)),0)</f>
        <v/>
      </c>
    </row>
    <row r="64">
      <c r="A64">
        <f>MID(D64,LEN(C64)+2,LEN(D64)-LEN(C64))</f>
        <v/>
      </c>
      <c r="B64">
        <f>IF(IFERROR(FIND("PU",D64,1),0)&lt;&gt;0,"PU",0)</f>
        <v/>
      </c>
      <c r="C64" t="inlineStr">
        <is>
          <t>V-L4-GRP-DT</t>
        </is>
      </c>
      <c r="D64" s="18" t="inlineStr">
        <is>
          <t>V-L4-GRP-DT-05</t>
        </is>
      </c>
      <c r="E64" s="71">
        <f>IFERROR(IF(B64=0,VLOOKUP(C64,INDIRECT($G$4&amp;$H$4),MATCH($A64,INDIRECT($G$4&amp;$I$4),0),0),VLOOKUP(C64,INDIRECT($G$5&amp;$H$5),MATCH($A64,INDIRECT($G$5&amp;$I$5),0),FALSE)),0)</f>
        <v/>
      </c>
    </row>
    <row r="65">
      <c r="A65">
        <f>MID(D65,LEN(C65)+2,LEN(D65)-LEN(C65))</f>
        <v/>
      </c>
      <c r="B65">
        <f>IF(IFERROR(FIND("PU",D65,1),0)&lt;&gt;0,"PU",0)</f>
        <v/>
      </c>
      <c r="C65" t="inlineStr">
        <is>
          <t>V-L4-GRP-DT</t>
        </is>
      </c>
      <c r="D65" s="18" t="inlineStr">
        <is>
          <t>V-L4-GRP-DT-06</t>
        </is>
      </c>
      <c r="E65" s="71">
        <f>IFERROR(IF(B65=0,VLOOKUP(C65,INDIRECT($G$4&amp;$H$4),MATCH($A65,INDIRECT($G$4&amp;$I$4),0),0),VLOOKUP(C65,INDIRECT($G$5&amp;$H$5),MATCH($A65,INDIRECT($G$5&amp;$I$5),0),FALSE)),0)</f>
        <v/>
      </c>
    </row>
    <row r="66">
      <c r="A66">
        <f>MID(D66,LEN(C66)+2,LEN(D66)-LEN(C66))</f>
        <v/>
      </c>
      <c r="B66">
        <f>IF(IFERROR(FIND("PU",D66,1),0)&lt;&gt;0,"PU",0)</f>
        <v/>
      </c>
      <c r="C66" t="inlineStr">
        <is>
          <t>V-L4-GRP-DT</t>
        </is>
      </c>
      <c r="D66" s="18" t="inlineStr">
        <is>
          <t>V-L4-GRP-DT-07</t>
        </is>
      </c>
      <c r="E66" s="71">
        <f>IFERROR(IF(B66=0,VLOOKUP(C66,INDIRECT($G$4&amp;$H$4),MATCH($A66,INDIRECT($G$4&amp;$I$4),0),0),VLOOKUP(C66,INDIRECT($G$5&amp;$H$5),MATCH($A66,INDIRECT($G$5&amp;$I$5),0),FALSE)),0)</f>
        <v/>
      </c>
    </row>
    <row r="67">
      <c r="A67">
        <f>MID(D67,LEN(C67)+2,LEN(D67)-LEN(C67))</f>
        <v/>
      </c>
      <c r="B67">
        <f>IF(IFERROR(FIND("PU",D67,1),0)&lt;&gt;0,"PU",0)</f>
        <v/>
      </c>
      <c r="C67" t="inlineStr">
        <is>
          <t>V-L4-GRP-DT</t>
        </is>
      </c>
      <c r="D67" s="18" t="inlineStr">
        <is>
          <t>V-L4-GRP-DT-08</t>
        </is>
      </c>
      <c r="E67" s="71">
        <f>IFERROR(IF(B67=0,VLOOKUP(C67,INDIRECT($G$4&amp;$H$4),MATCH($A67,INDIRECT($G$4&amp;$I$4),0),0),VLOOKUP(C67,INDIRECT($G$5&amp;$H$5),MATCH($A67,INDIRECT($G$5&amp;$I$5),0),FALSE)),0)</f>
        <v/>
      </c>
    </row>
    <row r="68">
      <c r="A68">
        <f>MID(D68,LEN(C68)+2,LEN(D68)-LEN(C68))</f>
        <v/>
      </c>
      <c r="B68">
        <f>IF(IFERROR(FIND("PU",D68,1),0)&lt;&gt;0,"PU",0)</f>
        <v/>
      </c>
      <c r="C68" t="inlineStr">
        <is>
          <t>V-L4-GRP-DT</t>
        </is>
      </c>
      <c r="D68" s="18" t="inlineStr">
        <is>
          <t>V-L4-GRP-DT-09</t>
        </is>
      </c>
      <c r="E68" s="71">
        <f>IFERROR(IF(B68=0,VLOOKUP(C68,INDIRECT($G$4&amp;$H$4),MATCH($A68,INDIRECT($G$4&amp;$I$4),0),0),VLOOKUP(C68,INDIRECT($G$5&amp;$H$5),MATCH($A68,INDIRECT($G$5&amp;$I$5),0),FALSE)),0)</f>
        <v/>
      </c>
    </row>
    <row r="69">
      <c r="A69">
        <f>MID(D69,LEN(C69)+2,LEN(D69)-LEN(C69))</f>
        <v/>
      </c>
      <c r="B69">
        <f>IF(IFERROR(FIND("PU",D69,1),0)&lt;&gt;0,"PU",0)</f>
        <v/>
      </c>
      <c r="C69" t="inlineStr">
        <is>
          <t>V-L4-GRP-DT</t>
        </is>
      </c>
      <c r="D69" s="18" t="inlineStr">
        <is>
          <t>V-L4-GRP-DT-10</t>
        </is>
      </c>
      <c r="E69" s="71">
        <f>IFERROR(IF(B69=0,VLOOKUP(C69,INDIRECT($G$4&amp;$H$4),MATCH($A69,INDIRECT($G$4&amp;$I$4),0),0),VLOOKUP(C69,INDIRECT($G$5&amp;$H$5),MATCH($A69,INDIRECT($G$5&amp;$I$5),0),FALSE)),0)</f>
        <v/>
      </c>
    </row>
    <row r="70">
      <c r="A70">
        <f>MID(D70,LEN(C70)+2,LEN(D70)-LEN(C70))</f>
        <v/>
      </c>
      <c r="B70">
        <f>IF(IFERROR(FIND("PU",D70,1),0)&lt;&gt;0,"PU",0)</f>
        <v/>
      </c>
      <c r="C70" t="inlineStr">
        <is>
          <t>V-L4-GRP-DT</t>
        </is>
      </c>
      <c r="D70" s="18" t="inlineStr">
        <is>
          <t>V-L4-GRP-DT-11</t>
        </is>
      </c>
      <c r="E70" s="71">
        <f>IFERROR(IF(B70=0,VLOOKUP(C70,INDIRECT($G$4&amp;$H$4),MATCH($A70,INDIRECT($G$4&amp;$I$4),0),0),VLOOKUP(C70,INDIRECT($G$5&amp;$H$5),MATCH($A70,INDIRECT($G$5&amp;$I$5),0),FALSE)),0)</f>
        <v/>
      </c>
    </row>
    <row r="71">
      <c r="A71">
        <f>MID(D71,LEN(C71)+2,LEN(D71)-LEN(C71))</f>
        <v/>
      </c>
      <c r="B71">
        <f>IF(IFERROR(FIND("PU",D71,1),0)&lt;&gt;0,"PU",0)</f>
        <v/>
      </c>
      <c r="C71" t="inlineStr">
        <is>
          <t>V-L4-GRP-DT</t>
        </is>
      </c>
      <c r="D71" s="18" t="inlineStr">
        <is>
          <t>V-L4-GRP-DT-12</t>
        </is>
      </c>
      <c r="E71" s="71">
        <f>IFERROR(IF(B71=0,VLOOKUP(C71,INDIRECT($G$4&amp;$H$4),MATCH($A71,INDIRECT($G$4&amp;$I$4),0),0),VLOOKUP(C71,INDIRECT($G$5&amp;$H$5),MATCH($A71,INDIRECT($G$5&amp;$I$5),0),FALSE)),0)</f>
        <v/>
      </c>
    </row>
    <row r="72">
      <c r="A72">
        <f>MID(D72,LEN(C72)+2,LEN(D72)-LEN(C72))</f>
        <v/>
      </c>
      <c r="B72">
        <f>IF(IFERROR(FIND("PU",D72,1),0)&lt;&gt;0,"PU",0)</f>
        <v/>
      </c>
      <c r="C72" t="inlineStr">
        <is>
          <t>V-L4-GRP-DT</t>
        </is>
      </c>
      <c r="D72" s="18" t="inlineStr">
        <is>
          <t>V-L4-GRP-DT-13</t>
        </is>
      </c>
      <c r="E72" s="71">
        <f>IFERROR(IF(B72=0,VLOOKUP(C72,INDIRECT($G$4&amp;$H$4),MATCH($A72,INDIRECT($G$4&amp;$I$4),0),0),VLOOKUP(C72,INDIRECT($G$5&amp;$H$5),MATCH($A72,INDIRECT($G$5&amp;$I$5),0),FALSE)),0)</f>
        <v/>
      </c>
    </row>
    <row r="73">
      <c r="A73">
        <f>MID(D73,LEN(C73)+2,LEN(D73)-LEN(C73))</f>
        <v/>
      </c>
      <c r="B73">
        <f>IF(IFERROR(FIND("PU",D73,1),0)&lt;&gt;0,"PU",0)</f>
        <v/>
      </c>
      <c r="C73" t="inlineStr">
        <is>
          <t>V-L5-GRP-DT</t>
        </is>
      </c>
      <c r="D73" s="18" t="inlineStr">
        <is>
          <t>V-L5-GRP-DT-01</t>
        </is>
      </c>
      <c r="E73" s="71">
        <f>IFERROR(IF(B73=0,VLOOKUP(C73,INDIRECT($G$4&amp;$H$4),MATCH($A73,INDIRECT($G$4&amp;$I$4),0),0),VLOOKUP(C73,INDIRECT($G$5&amp;$H$5),MATCH($A73,INDIRECT($G$5&amp;$I$5),0),FALSE)),0)</f>
        <v/>
      </c>
    </row>
    <row r="74">
      <c r="A74">
        <f>MID(D74,LEN(C74)+2,LEN(D74)-LEN(C74))</f>
        <v/>
      </c>
      <c r="B74">
        <f>IF(IFERROR(FIND("PU",D74,1),0)&lt;&gt;0,"PU",0)</f>
        <v/>
      </c>
      <c r="C74" t="inlineStr">
        <is>
          <t>V-L5-GRP-DT</t>
        </is>
      </c>
      <c r="D74" s="18" t="inlineStr">
        <is>
          <t>V-L5-GRP-DT-02</t>
        </is>
      </c>
      <c r="E74" s="71">
        <f>IFERROR(IF(B74=0,VLOOKUP(C74,INDIRECT($G$4&amp;$H$4),MATCH($A74,INDIRECT($G$4&amp;$I$4),0),0),VLOOKUP(C74,INDIRECT($G$5&amp;$H$5),MATCH($A74,INDIRECT($G$5&amp;$I$5),0),FALSE)),0)</f>
        <v/>
      </c>
    </row>
    <row r="75">
      <c r="A75">
        <f>MID(D75,LEN(C75)+2,LEN(D75)-LEN(C75))</f>
        <v/>
      </c>
      <c r="B75">
        <f>IF(IFERROR(FIND("PU",D75,1),0)&lt;&gt;0,"PU",0)</f>
        <v/>
      </c>
      <c r="C75" t="inlineStr">
        <is>
          <t>V-L5-GRP-DT</t>
        </is>
      </c>
      <c r="D75" s="18" t="inlineStr">
        <is>
          <t>V-L5-GRP-DT-03</t>
        </is>
      </c>
      <c r="E75" s="71">
        <f>IFERROR(IF(B75=0,VLOOKUP(C75,INDIRECT($G$4&amp;$H$4),MATCH($A75,INDIRECT($G$4&amp;$I$4),0),0),VLOOKUP(C75,INDIRECT($G$5&amp;$H$5),MATCH($A75,INDIRECT($G$5&amp;$I$5),0),FALSE)),0)</f>
        <v/>
      </c>
    </row>
    <row r="76">
      <c r="A76">
        <f>MID(D76,LEN(C76)+2,LEN(D76)-LEN(C76))</f>
        <v/>
      </c>
      <c r="B76">
        <f>IF(IFERROR(FIND("PU",D76,1),0)&lt;&gt;0,"PU",0)</f>
        <v/>
      </c>
      <c r="C76" t="inlineStr">
        <is>
          <t>V-L5-GRP-DT</t>
        </is>
      </c>
      <c r="D76" s="18" t="inlineStr">
        <is>
          <t>V-L5-GRP-DT-04</t>
        </is>
      </c>
      <c r="E76" s="71">
        <f>IFERROR(IF(B76=0,VLOOKUP(C76,INDIRECT($G$4&amp;$H$4),MATCH($A76,INDIRECT($G$4&amp;$I$4),0),0),VLOOKUP(C76,INDIRECT($G$5&amp;$H$5),MATCH($A76,INDIRECT($G$5&amp;$I$5),0),FALSE)),0)</f>
        <v/>
      </c>
    </row>
    <row r="77">
      <c r="A77">
        <f>MID(D77,LEN(C77)+2,LEN(D77)-LEN(C77))</f>
        <v/>
      </c>
      <c r="B77">
        <f>IF(IFERROR(FIND("PU",D77,1),0)&lt;&gt;0,"PU",0)</f>
        <v/>
      </c>
      <c r="C77" t="inlineStr">
        <is>
          <t>V-L5-GRP-DT</t>
        </is>
      </c>
      <c r="D77" s="18" t="inlineStr">
        <is>
          <t>V-L5-GRP-DT-05</t>
        </is>
      </c>
      <c r="E77" s="71">
        <f>IFERROR(IF(B77=0,VLOOKUP(C77,INDIRECT($G$4&amp;$H$4),MATCH($A77,INDIRECT($G$4&amp;$I$4),0),0),VLOOKUP(C77,INDIRECT($G$5&amp;$H$5),MATCH($A77,INDIRECT($G$5&amp;$I$5),0),FALSE)),0)</f>
        <v/>
      </c>
    </row>
    <row r="78">
      <c r="A78">
        <f>MID(D78,LEN(C78)+2,LEN(D78)-LEN(C78))</f>
        <v/>
      </c>
      <c r="B78">
        <f>IF(IFERROR(FIND("PU",D78,1),0)&lt;&gt;0,"PU",0)</f>
        <v/>
      </c>
      <c r="C78" t="inlineStr">
        <is>
          <t>V-L5-GRP-DT</t>
        </is>
      </c>
      <c r="D78" s="18" t="inlineStr">
        <is>
          <t>V-L5-GRP-DT-06</t>
        </is>
      </c>
      <c r="E78" s="71">
        <f>IFERROR(IF(B78=0,VLOOKUP(C78,INDIRECT($G$4&amp;$H$4),MATCH($A78,INDIRECT($G$4&amp;$I$4),0),0),VLOOKUP(C78,INDIRECT($G$5&amp;$H$5),MATCH($A78,INDIRECT($G$5&amp;$I$5),0),FALSE)),0)</f>
        <v/>
      </c>
    </row>
    <row r="79">
      <c r="A79">
        <f>MID(D79,LEN(C79)+2,LEN(D79)-LEN(C79))</f>
        <v/>
      </c>
      <c r="B79">
        <f>IF(IFERROR(FIND("PU",D79,1),0)&lt;&gt;0,"PU",0)</f>
        <v/>
      </c>
      <c r="C79" t="inlineStr">
        <is>
          <t>V-L5-GRP-DT</t>
        </is>
      </c>
      <c r="D79" s="18" t="inlineStr">
        <is>
          <t>V-L5-GRP-DT-07</t>
        </is>
      </c>
      <c r="E79" s="71">
        <f>IFERROR(IF(B79=0,VLOOKUP(C79,INDIRECT($G$4&amp;$H$4),MATCH($A79,INDIRECT($G$4&amp;$I$4),0),0),VLOOKUP(C79,INDIRECT($G$5&amp;$H$5),MATCH($A79,INDIRECT($G$5&amp;$I$5),0),FALSE)),0)</f>
        <v/>
      </c>
    </row>
    <row r="80">
      <c r="A80">
        <f>MID(D80,LEN(C80)+2,LEN(D80)-LEN(C80))</f>
        <v/>
      </c>
      <c r="B80">
        <f>IF(IFERROR(FIND("PU",D80,1),0)&lt;&gt;0,"PU",0)</f>
        <v/>
      </c>
      <c r="C80" t="inlineStr">
        <is>
          <t>V-L5-GRP-DT</t>
        </is>
      </c>
      <c r="D80" s="18" t="inlineStr">
        <is>
          <t>V-L5-GRP-DT-08</t>
        </is>
      </c>
      <c r="E80" s="71">
        <f>IFERROR(IF(B80=0,VLOOKUP(C80,INDIRECT($G$4&amp;$H$4),MATCH($A80,INDIRECT($G$4&amp;$I$4),0),0),VLOOKUP(C80,INDIRECT($G$5&amp;$H$5),MATCH($A80,INDIRECT($G$5&amp;$I$5),0),FALSE)),0)</f>
        <v/>
      </c>
    </row>
    <row r="81">
      <c r="A81">
        <f>MID(D81,LEN(C81)+2,LEN(D81)-LEN(C81))</f>
        <v/>
      </c>
      <c r="B81">
        <f>IF(IFERROR(FIND("PU",D81,1),0)&lt;&gt;0,"PU",0)</f>
        <v/>
      </c>
      <c r="C81" t="inlineStr">
        <is>
          <t>V-L5-GRP-DT</t>
        </is>
      </c>
      <c r="D81" s="18" t="inlineStr">
        <is>
          <t>V-L5-GRP-DT-09</t>
        </is>
      </c>
      <c r="E81" s="71">
        <f>IFERROR(IF(B81=0,VLOOKUP(C81,INDIRECT($G$4&amp;$H$4),MATCH($A81,INDIRECT($G$4&amp;$I$4),0),0),VLOOKUP(C81,INDIRECT($G$5&amp;$H$5),MATCH($A81,INDIRECT($G$5&amp;$I$5),0),FALSE)),0)</f>
        <v/>
      </c>
    </row>
    <row r="82">
      <c r="A82">
        <f>MID(D82,LEN(C82)+2,LEN(D82)-LEN(C82))</f>
        <v/>
      </c>
      <c r="B82">
        <f>IF(IFERROR(FIND("PU",D82,1),0)&lt;&gt;0,"PU",0)</f>
        <v/>
      </c>
      <c r="C82" t="inlineStr">
        <is>
          <t>V-L5-GRP-DT</t>
        </is>
      </c>
      <c r="D82" s="18" t="inlineStr">
        <is>
          <t>V-L5-GRP-DT-10</t>
        </is>
      </c>
      <c r="E82" s="71">
        <f>IFERROR(IF(B82=0,VLOOKUP(C82,INDIRECT($G$4&amp;$H$4),MATCH($A82,INDIRECT($G$4&amp;$I$4),0),0),VLOOKUP(C82,INDIRECT($G$5&amp;$H$5),MATCH($A82,INDIRECT($G$5&amp;$I$5),0),FALSE)),0)</f>
        <v/>
      </c>
    </row>
    <row r="83">
      <c r="A83">
        <f>MID(D83,LEN(C83)+2,LEN(D83)-LEN(C83))</f>
        <v/>
      </c>
      <c r="B83">
        <f>IF(IFERROR(FIND("PU",D83,1),0)&lt;&gt;0,"PU",0)</f>
        <v/>
      </c>
      <c r="C83" t="inlineStr">
        <is>
          <t>V-L5-GRP-DT</t>
        </is>
      </c>
      <c r="D83" s="18" t="inlineStr">
        <is>
          <t>V-L5-GRP-DT-11</t>
        </is>
      </c>
      <c r="E83" s="71">
        <f>IFERROR(IF(B83=0,VLOOKUP(C83,INDIRECT($G$4&amp;$H$4),MATCH($A83,INDIRECT($G$4&amp;$I$4),0),0),VLOOKUP(C83,INDIRECT($G$5&amp;$H$5),MATCH($A83,INDIRECT($G$5&amp;$I$5),0),FALSE)),0)</f>
        <v/>
      </c>
    </row>
    <row r="84">
      <c r="A84">
        <f>MID(D84,LEN(C84)+2,LEN(D84)-LEN(C84))</f>
        <v/>
      </c>
      <c r="B84">
        <f>IF(IFERROR(FIND("PU",D84,1),0)&lt;&gt;0,"PU",0)</f>
        <v/>
      </c>
      <c r="C84" t="inlineStr">
        <is>
          <t>V-L5-GRP-DT</t>
        </is>
      </c>
      <c r="D84" s="18" t="inlineStr">
        <is>
          <t>V-L5-GRP-DT-12</t>
        </is>
      </c>
      <c r="E84" s="71">
        <f>IFERROR(IF(B84=0,VLOOKUP(C84,INDIRECT($G$4&amp;$H$4),MATCH($A84,INDIRECT($G$4&amp;$I$4),0),0),VLOOKUP(C84,INDIRECT($G$5&amp;$H$5),MATCH($A84,INDIRECT($G$5&amp;$I$5),0),FALSE)),0)</f>
        <v/>
      </c>
    </row>
    <row r="85">
      <c r="A85">
        <f>MID(D85,LEN(C85)+2,LEN(D85)-LEN(C85))</f>
        <v/>
      </c>
      <c r="B85">
        <f>IF(IFERROR(FIND("PU",D85,1),0)&lt;&gt;0,"PU",0)</f>
        <v/>
      </c>
      <c r="C85" t="inlineStr">
        <is>
          <t>V-L5-GRP-DT</t>
        </is>
      </c>
      <c r="D85" s="18" t="inlineStr">
        <is>
          <t>V-L5-GRP-DT-13</t>
        </is>
      </c>
      <c r="E85" s="71">
        <f>IFERROR(IF(B85=0,VLOOKUP(C85,INDIRECT($G$4&amp;$H$4),MATCH($A85,INDIRECT($G$4&amp;$I$4),0),0),VLOOKUP(C85,INDIRECT($G$5&amp;$H$5),MATCH($A85,INDIRECT($G$5&amp;$I$5),0),FALSE)),0)</f>
        <v/>
      </c>
    </row>
    <row r="86">
      <c r="A86">
        <f>MID(D86,LEN(C86)+2,LEN(D86)-LEN(C86))</f>
        <v/>
      </c>
      <c r="B86">
        <f>IF(IFERROR(FIND("PU",D86,1),0)&lt;&gt;0,"PU",0)</f>
        <v/>
      </c>
      <c r="C86" t="inlineStr">
        <is>
          <t>V-L6-GRP-DT</t>
        </is>
      </c>
      <c r="D86" s="18" t="inlineStr">
        <is>
          <t>V-L6-GRP-DT-01</t>
        </is>
      </c>
      <c r="E86" s="71">
        <f>IFERROR(IF(B86=0,VLOOKUP(C86,INDIRECT($G$4&amp;$H$4),MATCH($A86,INDIRECT($G$4&amp;$I$4),0),0),VLOOKUP(C86,INDIRECT($G$5&amp;$H$5),MATCH($A86,INDIRECT($G$5&amp;$I$5),0),FALSE)),0)</f>
        <v/>
      </c>
    </row>
    <row r="87">
      <c r="A87">
        <f>MID(D87,LEN(C87)+2,LEN(D87)-LEN(C87))</f>
        <v/>
      </c>
      <c r="B87">
        <f>IF(IFERROR(FIND("PU",D87,1),0)&lt;&gt;0,"PU",0)</f>
        <v/>
      </c>
      <c r="C87" t="inlineStr">
        <is>
          <t>V-L6-GRP-DT</t>
        </is>
      </c>
      <c r="D87" s="18" t="inlineStr">
        <is>
          <t>V-L6-GRP-DT-02</t>
        </is>
      </c>
      <c r="E87" s="71">
        <f>IFERROR(IF(B87=0,VLOOKUP(C87,INDIRECT($G$4&amp;$H$4),MATCH($A87,INDIRECT($G$4&amp;$I$4),0),0),VLOOKUP(C87,INDIRECT($G$5&amp;$H$5),MATCH($A87,INDIRECT($G$5&amp;$I$5),0),FALSE)),0)</f>
        <v/>
      </c>
    </row>
    <row r="88">
      <c r="A88">
        <f>MID(D88,LEN(C88)+2,LEN(D88)-LEN(C88))</f>
        <v/>
      </c>
      <c r="B88">
        <f>IF(IFERROR(FIND("PU",D88,1),0)&lt;&gt;0,"PU",0)</f>
        <v/>
      </c>
      <c r="C88" t="inlineStr">
        <is>
          <t>V-L6-GRP-DT</t>
        </is>
      </c>
      <c r="D88" s="18" t="inlineStr">
        <is>
          <t>V-L6-GRP-DT-03</t>
        </is>
      </c>
      <c r="E88" s="71">
        <f>IFERROR(IF(B88=0,VLOOKUP(C88,INDIRECT($G$4&amp;$H$4),MATCH($A88,INDIRECT($G$4&amp;$I$4),0),0),VLOOKUP(C88,INDIRECT($G$5&amp;$H$5),MATCH($A88,INDIRECT($G$5&amp;$I$5),0),FALSE)),0)</f>
        <v/>
      </c>
    </row>
    <row r="89">
      <c r="A89">
        <f>MID(D89,LEN(C89)+2,LEN(D89)-LEN(C89))</f>
        <v/>
      </c>
      <c r="B89">
        <f>IF(IFERROR(FIND("PU",D89,1),0)&lt;&gt;0,"PU",0)</f>
        <v/>
      </c>
      <c r="C89" t="inlineStr">
        <is>
          <t>V-L6-GRP-DT</t>
        </is>
      </c>
      <c r="D89" s="18" t="inlineStr">
        <is>
          <t>V-L6-GRP-DT-04</t>
        </is>
      </c>
      <c r="E89" s="71">
        <f>IFERROR(IF(B89=0,VLOOKUP(C89,INDIRECT($G$4&amp;$H$4),MATCH($A89,INDIRECT($G$4&amp;$I$4),0),0),VLOOKUP(C89,INDIRECT($G$5&amp;$H$5),MATCH($A89,INDIRECT($G$5&amp;$I$5),0),FALSE)),0)</f>
        <v/>
      </c>
    </row>
    <row r="90">
      <c r="A90">
        <f>MID(D90,LEN(C90)+2,LEN(D90)-LEN(C90))</f>
        <v/>
      </c>
      <c r="B90">
        <f>IF(IFERROR(FIND("PU",D90,1),0)&lt;&gt;0,"PU",0)</f>
        <v/>
      </c>
      <c r="C90" t="inlineStr">
        <is>
          <t>V-L6-GRP-DT</t>
        </is>
      </c>
      <c r="D90" s="18" t="inlineStr">
        <is>
          <t>V-L6-GRP-DT-05</t>
        </is>
      </c>
      <c r="E90" s="71">
        <f>IFERROR(IF(B90=0,VLOOKUP(C90,INDIRECT($G$4&amp;$H$4),MATCH($A90,INDIRECT($G$4&amp;$I$4),0),0),VLOOKUP(C90,INDIRECT($G$5&amp;$H$5),MATCH($A90,INDIRECT($G$5&amp;$I$5),0),FALSE)),0)</f>
        <v/>
      </c>
    </row>
    <row r="91">
      <c r="A91">
        <f>MID(D91,LEN(C91)+2,LEN(D91)-LEN(C91))</f>
        <v/>
      </c>
      <c r="B91">
        <f>IF(IFERROR(FIND("PU",D91,1),0)&lt;&gt;0,"PU",0)</f>
        <v/>
      </c>
      <c r="C91" t="inlineStr">
        <is>
          <t>V-L6-GRP-DT</t>
        </is>
      </c>
      <c r="D91" s="18" t="inlineStr">
        <is>
          <t>V-L6-GRP-DT-06</t>
        </is>
      </c>
      <c r="E91" s="71">
        <f>IFERROR(IF(B91=0,VLOOKUP(C91,INDIRECT($G$4&amp;$H$4),MATCH($A91,INDIRECT($G$4&amp;$I$4),0),0),VLOOKUP(C91,INDIRECT($G$5&amp;$H$5),MATCH($A91,INDIRECT($G$5&amp;$I$5),0),FALSE)),0)</f>
        <v/>
      </c>
    </row>
    <row r="92">
      <c r="A92">
        <f>MID(D92,LEN(C92)+2,LEN(D92)-LEN(C92))</f>
        <v/>
      </c>
      <c r="B92">
        <f>IF(IFERROR(FIND("PU",D92,1),0)&lt;&gt;0,"PU",0)</f>
        <v/>
      </c>
      <c r="C92" t="inlineStr">
        <is>
          <t>V-L6-GRP-DT</t>
        </is>
      </c>
      <c r="D92" s="18" t="inlineStr">
        <is>
          <t>V-L6-GRP-DT-07</t>
        </is>
      </c>
      <c r="E92" s="71">
        <f>IFERROR(IF(B92=0,VLOOKUP(C92,INDIRECT($G$4&amp;$H$4),MATCH($A92,INDIRECT($G$4&amp;$I$4),0),0),VLOOKUP(C92,INDIRECT($G$5&amp;$H$5),MATCH($A92,INDIRECT($G$5&amp;$I$5),0),FALSE)),0)</f>
        <v/>
      </c>
    </row>
    <row r="93">
      <c r="A93">
        <f>MID(D93,LEN(C93)+2,LEN(D93)-LEN(C93))</f>
        <v/>
      </c>
      <c r="B93">
        <f>IF(IFERROR(FIND("PU",D93,1),0)&lt;&gt;0,"PU",0)</f>
        <v/>
      </c>
      <c r="C93" t="inlineStr">
        <is>
          <t>V-L6-GRP-DT</t>
        </is>
      </c>
      <c r="D93" s="18" t="inlineStr">
        <is>
          <t>V-L6-GRP-DT-08</t>
        </is>
      </c>
      <c r="E93" s="71">
        <f>IFERROR(IF(B93=0,VLOOKUP(C93,INDIRECT($G$4&amp;$H$4),MATCH($A93,INDIRECT($G$4&amp;$I$4),0),0),VLOOKUP(C93,INDIRECT($G$5&amp;$H$5),MATCH($A93,INDIRECT($G$5&amp;$I$5),0),FALSE)),0)</f>
        <v/>
      </c>
    </row>
    <row r="94">
      <c r="A94">
        <f>MID(D94,LEN(C94)+2,LEN(D94)-LEN(C94))</f>
        <v/>
      </c>
      <c r="B94">
        <f>IF(IFERROR(FIND("PU",D94,1),0)&lt;&gt;0,"PU",0)</f>
        <v/>
      </c>
      <c r="C94" t="inlineStr">
        <is>
          <t>V-L6-GRP-DT</t>
        </is>
      </c>
      <c r="D94" s="18" t="inlineStr">
        <is>
          <t>V-L6-GRP-DT-09</t>
        </is>
      </c>
      <c r="E94" s="71">
        <f>IFERROR(IF(B94=0,VLOOKUP(C94,INDIRECT($G$4&amp;$H$4),MATCH($A94,INDIRECT($G$4&amp;$I$4),0),0),VLOOKUP(C94,INDIRECT($G$5&amp;$H$5),MATCH($A94,INDIRECT($G$5&amp;$I$5),0),FALSE)),0)</f>
        <v/>
      </c>
    </row>
    <row r="95">
      <c r="A95">
        <f>MID(D95,LEN(C95)+2,LEN(D95)-LEN(C95))</f>
        <v/>
      </c>
      <c r="B95">
        <f>IF(IFERROR(FIND("PU",D95,1),0)&lt;&gt;0,"PU",0)</f>
        <v/>
      </c>
      <c r="C95" t="inlineStr">
        <is>
          <t>V-L6-GRP-DT</t>
        </is>
      </c>
      <c r="D95" s="18" t="inlineStr">
        <is>
          <t>V-L6-GRP-DT-10</t>
        </is>
      </c>
      <c r="E95" s="71">
        <f>IFERROR(IF(B95=0,VLOOKUP(C95,INDIRECT($G$4&amp;$H$4),MATCH($A95,INDIRECT($G$4&amp;$I$4),0),0),VLOOKUP(C95,INDIRECT($G$5&amp;$H$5),MATCH($A95,INDIRECT($G$5&amp;$I$5),0),FALSE)),0)</f>
        <v/>
      </c>
    </row>
    <row r="96">
      <c r="A96">
        <f>MID(D96,LEN(C96)+2,LEN(D96)-LEN(C96))</f>
        <v/>
      </c>
      <c r="B96">
        <f>IF(IFERROR(FIND("PU",D96,1),0)&lt;&gt;0,"PU",0)</f>
        <v/>
      </c>
      <c r="C96" t="inlineStr">
        <is>
          <t>V-L6-GRP-DT</t>
        </is>
      </c>
      <c r="D96" s="18" t="inlineStr">
        <is>
          <t>V-L6-GRP-DT-11</t>
        </is>
      </c>
      <c r="E96" s="71">
        <f>IFERROR(IF(B96=0,VLOOKUP(C96,INDIRECT($G$4&amp;$H$4),MATCH($A96,INDIRECT($G$4&amp;$I$4),0),0),VLOOKUP(C96,INDIRECT($G$5&amp;$H$5),MATCH($A96,INDIRECT($G$5&amp;$I$5),0),FALSE)),0)</f>
        <v/>
      </c>
    </row>
    <row r="97">
      <c r="A97">
        <f>MID(D97,LEN(C97)+2,LEN(D97)-LEN(C97))</f>
        <v/>
      </c>
      <c r="B97">
        <f>IF(IFERROR(FIND("PU",D97,1),0)&lt;&gt;0,"PU",0)</f>
        <v/>
      </c>
      <c r="C97" t="inlineStr">
        <is>
          <t>V-L6-GRP-DT</t>
        </is>
      </c>
      <c r="D97" s="18" t="inlineStr">
        <is>
          <t>V-L6-GRP-DT-12</t>
        </is>
      </c>
      <c r="E97" s="71">
        <f>IFERROR(IF(B97=0,VLOOKUP(C97,INDIRECT($G$4&amp;$H$4),MATCH($A97,INDIRECT($G$4&amp;$I$4),0),0),VLOOKUP(C97,INDIRECT($G$5&amp;$H$5),MATCH($A97,INDIRECT($G$5&amp;$I$5),0),FALSE)),0)</f>
        <v/>
      </c>
    </row>
    <row r="98">
      <c r="A98">
        <f>MID(D98,LEN(C98)+2,LEN(D98)-LEN(C98))</f>
        <v/>
      </c>
      <c r="B98">
        <f>IF(IFERROR(FIND("PU",D98,1),0)&lt;&gt;0,"PU",0)</f>
        <v/>
      </c>
      <c r="C98" t="inlineStr">
        <is>
          <t>V-L6-GRP-DT</t>
        </is>
      </c>
      <c r="D98" s="18" t="inlineStr">
        <is>
          <t>V-L6-GRP-DT-13</t>
        </is>
      </c>
      <c r="E98" s="71">
        <f>IFERROR(IF(B98=0,VLOOKUP(C98,INDIRECT($G$4&amp;$H$4),MATCH($A98,INDIRECT($G$4&amp;$I$4),0),0),VLOOKUP(C98,INDIRECT($G$5&amp;$H$5),MATCH($A98,INDIRECT($G$5&amp;$I$5),0),FALSE)),0)</f>
        <v/>
      </c>
    </row>
    <row r="99">
      <c r="A99">
        <f>MID(D99,LEN(C99)+2,LEN(D99)-LEN(C99))</f>
        <v/>
      </c>
      <c r="B99">
        <f>IF(IFERROR(FIND("PU",D99,1),0)&lt;&gt;0,"PU",0)</f>
        <v/>
      </c>
      <c r="C99" t="inlineStr">
        <is>
          <t>V-L7-GRP-DT</t>
        </is>
      </c>
      <c r="D99" s="18" t="inlineStr">
        <is>
          <t>V-L7-GRP-DT-01</t>
        </is>
      </c>
      <c r="E99" s="71">
        <f>IFERROR(IF(B99=0,VLOOKUP(C99,INDIRECT($G$4&amp;$H$4),MATCH($A99,INDIRECT($G$4&amp;$I$4),0),0),VLOOKUP(C99,INDIRECT($G$5&amp;$H$5),MATCH($A99,INDIRECT($G$5&amp;$I$5),0),FALSE)),0)</f>
        <v/>
      </c>
    </row>
    <row r="100">
      <c r="A100">
        <f>MID(D100,LEN(C100)+2,LEN(D100)-LEN(C100))</f>
        <v/>
      </c>
      <c r="B100">
        <f>IF(IFERROR(FIND("PU",D100,1),0)&lt;&gt;0,"PU",0)</f>
        <v/>
      </c>
      <c r="C100" t="inlineStr">
        <is>
          <t>V-L7-GRP-DT</t>
        </is>
      </c>
      <c r="D100" s="18" t="inlineStr">
        <is>
          <t>V-L7-GRP-DT-02</t>
        </is>
      </c>
      <c r="E100" s="71">
        <f>IFERROR(IF(B100=0,VLOOKUP(C100,INDIRECT($G$4&amp;$H$4),MATCH($A100,INDIRECT($G$4&amp;$I$4),0),0),VLOOKUP(C100,INDIRECT($G$5&amp;$H$5),MATCH($A100,INDIRECT($G$5&amp;$I$5),0),FALSE)),0)</f>
        <v/>
      </c>
    </row>
    <row r="101">
      <c r="A101">
        <f>MID(D101,LEN(C101)+2,LEN(D101)-LEN(C101))</f>
        <v/>
      </c>
      <c r="B101">
        <f>IF(IFERROR(FIND("PU",D101,1),0)&lt;&gt;0,"PU",0)</f>
        <v/>
      </c>
      <c r="C101" t="inlineStr">
        <is>
          <t>V-L7-GRP-DT</t>
        </is>
      </c>
      <c r="D101" s="18" t="inlineStr">
        <is>
          <t>V-L7-GRP-DT-03</t>
        </is>
      </c>
      <c r="E101" s="71">
        <f>IFERROR(IF(B101=0,VLOOKUP(C101,INDIRECT($G$4&amp;$H$4),MATCH($A101,INDIRECT($G$4&amp;$I$4),0),0),VLOOKUP(C101,INDIRECT($G$5&amp;$H$5),MATCH($A101,INDIRECT($G$5&amp;$I$5),0),FALSE)),0)</f>
        <v/>
      </c>
    </row>
    <row r="102">
      <c r="A102">
        <f>MID(D102,LEN(C102)+2,LEN(D102)-LEN(C102))</f>
        <v/>
      </c>
      <c r="B102">
        <f>IF(IFERROR(FIND("PU",D102,1),0)&lt;&gt;0,"PU",0)</f>
        <v/>
      </c>
      <c r="C102" t="inlineStr">
        <is>
          <t>V-L7-GRP-DT</t>
        </is>
      </c>
      <c r="D102" s="18" t="inlineStr">
        <is>
          <t>V-L7-GRP-DT-04</t>
        </is>
      </c>
      <c r="E102" s="71">
        <f>IFERROR(IF(B102=0,VLOOKUP(C102,INDIRECT($G$4&amp;$H$4),MATCH($A102,INDIRECT($G$4&amp;$I$4),0),0),VLOOKUP(C102,INDIRECT($G$5&amp;$H$5),MATCH($A102,INDIRECT($G$5&amp;$I$5),0),FALSE)),0)</f>
        <v/>
      </c>
    </row>
    <row r="103">
      <c r="A103">
        <f>MID(D103,LEN(C103)+2,LEN(D103)-LEN(C103))</f>
        <v/>
      </c>
      <c r="B103">
        <f>IF(IFERROR(FIND("PU",D103,1),0)&lt;&gt;0,"PU",0)</f>
        <v/>
      </c>
      <c r="C103" t="inlineStr">
        <is>
          <t>V-L7-GRP-DT</t>
        </is>
      </c>
      <c r="D103" s="18" t="inlineStr">
        <is>
          <t>V-L7-GRP-DT-05</t>
        </is>
      </c>
      <c r="E103" s="71">
        <f>IFERROR(IF(B103=0,VLOOKUP(C103,INDIRECT($G$4&amp;$H$4),MATCH($A103,INDIRECT($G$4&amp;$I$4),0),0),VLOOKUP(C103,INDIRECT($G$5&amp;$H$5),MATCH($A103,INDIRECT($G$5&amp;$I$5),0),FALSE)),0)</f>
        <v/>
      </c>
    </row>
    <row r="104">
      <c r="A104">
        <f>MID(D104,LEN(C104)+2,LEN(D104)-LEN(C104))</f>
        <v/>
      </c>
      <c r="B104">
        <f>IF(IFERROR(FIND("PU",D104,1),0)&lt;&gt;0,"PU",0)</f>
        <v/>
      </c>
      <c r="C104" t="inlineStr">
        <is>
          <t>V-L7-GRP-DT</t>
        </is>
      </c>
      <c r="D104" s="18" t="inlineStr">
        <is>
          <t>V-L7-GRP-DT-06</t>
        </is>
      </c>
      <c r="E104" s="71">
        <f>IFERROR(IF(B104=0,VLOOKUP(C104,INDIRECT($G$4&amp;$H$4),MATCH($A104,INDIRECT($G$4&amp;$I$4),0),0),VLOOKUP(C104,INDIRECT($G$5&amp;$H$5),MATCH($A104,INDIRECT($G$5&amp;$I$5),0),FALSE)),0)</f>
        <v/>
      </c>
    </row>
    <row r="105">
      <c r="A105">
        <f>MID(D105,LEN(C105)+2,LEN(D105)-LEN(C105))</f>
        <v/>
      </c>
      <c r="B105">
        <f>IF(IFERROR(FIND("PU",D105,1),0)&lt;&gt;0,"PU",0)</f>
        <v/>
      </c>
      <c r="C105" t="inlineStr">
        <is>
          <t>V-L7-GRP-DT</t>
        </is>
      </c>
      <c r="D105" s="18" t="inlineStr">
        <is>
          <t>V-L7-GRP-DT-07</t>
        </is>
      </c>
      <c r="E105" s="71">
        <f>IFERROR(IF(B105=0,VLOOKUP(C105,INDIRECT($G$4&amp;$H$4),MATCH($A105,INDIRECT($G$4&amp;$I$4),0),0),VLOOKUP(C105,INDIRECT($G$5&amp;$H$5),MATCH($A105,INDIRECT($G$5&amp;$I$5),0),FALSE)),0)</f>
        <v/>
      </c>
    </row>
    <row r="106">
      <c r="A106">
        <f>MID(D106,LEN(C106)+2,LEN(D106)-LEN(C106))</f>
        <v/>
      </c>
      <c r="B106">
        <f>IF(IFERROR(FIND("PU",D106,1),0)&lt;&gt;0,"PU",0)</f>
        <v/>
      </c>
      <c r="C106" t="inlineStr">
        <is>
          <t>V-L7-GRP-DT</t>
        </is>
      </c>
      <c r="D106" s="18" t="inlineStr">
        <is>
          <t>V-L7-GRP-DT-08</t>
        </is>
      </c>
      <c r="E106" s="71">
        <f>IFERROR(IF(B106=0,VLOOKUP(C106,INDIRECT($G$4&amp;$H$4),MATCH($A106,INDIRECT($G$4&amp;$I$4),0),0),VLOOKUP(C106,INDIRECT($G$5&amp;$H$5),MATCH($A106,INDIRECT($G$5&amp;$I$5),0),FALSE)),0)</f>
        <v/>
      </c>
    </row>
    <row r="107">
      <c r="A107">
        <f>MID(D107,LEN(C107)+2,LEN(D107)-LEN(C107))</f>
        <v/>
      </c>
      <c r="B107">
        <f>IF(IFERROR(FIND("PU",D107,1),0)&lt;&gt;0,"PU",0)</f>
        <v/>
      </c>
      <c r="C107" t="inlineStr">
        <is>
          <t>V-L7-GRP-DT</t>
        </is>
      </c>
      <c r="D107" s="18" t="inlineStr">
        <is>
          <t>V-L7-GRP-DT-09</t>
        </is>
      </c>
      <c r="E107" s="71">
        <f>IFERROR(IF(B107=0,VLOOKUP(C107,INDIRECT($G$4&amp;$H$4),MATCH($A107,INDIRECT($G$4&amp;$I$4),0),0),VLOOKUP(C107,INDIRECT($G$5&amp;$H$5),MATCH($A107,INDIRECT($G$5&amp;$I$5),0),FALSE)),0)</f>
        <v/>
      </c>
    </row>
    <row r="108">
      <c r="A108">
        <f>MID(D108,LEN(C108)+2,LEN(D108)-LEN(C108))</f>
        <v/>
      </c>
      <c r="B108">
        <f>IF(IFERROR(FIND("PU",D108,1),0)&lt;&gt;0,"PU",0)</f>
        <v/>
      </c>
      <c r="C108" t="inlineStr">
        <is>
          <t>V-L7-GRP-DT</t>
        </is>
      </c>
      <c r="D108" s="18" t="inlineStr">
        <is>
          <t>V-L7-GRP-DT-10</t>
        </is>
      </c>
      <c r="E108" s="71">
        <f>IFERROR(IF(B108=0,VLOOKUP(C108,INDIRECT($G$4&amp;$H$4),MATCH($A108,INDIRECT($G$4&amp;$I$4),0),0),VLOOKUP(C108,INDIRECT($G$5&amp;$H$5),MATCH($A108,INDIRECT($G$5&amp;$I$5),0),FALSE)),0)</f>
        <v/>
      </c>
    </row>
    <row r="109">
      <c r="A109">
        <f>MID(D109,LEN(C109)+2,LEN(D109)-LEN(C109))</f>
        <v/>
      </c>
      <c r="B109">
        <f>IF(IFERROR(FIND("PU",D109,1),0)&lt;&gt;0,"PU",0)</f>
        <v/>
      </c>
      <c r="C109" t="inlineStr">
        <is>
          <t>V-L7-GRP-DT</t>
        </is>
      </c>
      <c r="D109" s="18" t="inlineStr">
        <is>
          <t>V-L7-GRP-DT-11</t>
        </is>
      </c>
      <c r="E109" s="71">
        <f>IFERROR(IF(B109=0,VLOOKUP(C109,INDIRECT($G$4&amp;$H$4),MATCH($A109,INDIRECT($G$4&amp;$I$4),0),0),VLOOKUP(C109,INDIRECT($G$5&amp;$H$5),MATCH($A109,INDIRECT($G$5&amp;$I$5),0),FALSE)),0)</f>
        <v/>
      </c>
    </row>
    <row r="110">
      <c r="A110">
        <f>MID(D110,LEN(C110)+2,LEN(D110)-LEN(C110))</f>
        <v/>
      </c>
      <c r="B110">
        <f>IF(IFERROR(FIND("PU",D110,1),0)&lt;&gt;0,"PU",0)</f>
        <v/>
      </c>
      <c r="C110" t="inlineStr">
        <is>
          <t>V-L7-GRP-DT</t>
        </is>
      </c>
      <c r="D110" s="18" t="inlineStr">
        <is>
          <t>V-L7-GRP-DT-12</t>
        </is>
      </c>
      <c r="E110" s="71">
        <f>IFERROR(IF(B110=0,VLOOKUP(C110,INDIRECT($G$4&amp;$H$4),MATCH($A110,INDIRECT($G$4&amp;$I$4),0),0),VLOOKUP(C110,INDIRECT($G$5&amp;$H$5),MATCH($A110,INDIRECT($G$5&amp;$I$5),0),FALSE)),0)</f>
        <v/>
      </c>
    </row>
    <row r="111">
      <c r="A111">
        <f>MID(D111,LEN(C111)+2,LEN(D111)-LEN(C111))</f>
        <v/>
      </c>
      <c r="B111">
        <f>IF(IFERROR(FIND("PU",D111,1),0)&lt;&gt;0,"PU",0)</f>
        <v/>
      </c>
      <c r="C111" t="inlineStr">
        <is>
          <t>V-L7-GRP-DT</t>
        </is>
      </c>
      <c r="D111" s="18" t="inlineStr">
        <is>
          <t>V-L7-GRP-DT-13</t>
        </is>
      </c>
      <c r="E111" s="71">
        <f>IFERROR(IF(B111=0,VLOOKUP(C111,INDIRECT($G$4&amp;$H$4),MATCH($A111,INDIRECT($G$4&amp;$I$4),0),0),VLOOKUP(C111,INDIRECT($G$5&amp;$H$5),MATCH($A111,INDIRECT($G$5&amp;$I$5),0),FALSE)),0)</f>
        <v/>
      </c>
    </row>
    <row r="112">
      <c r="A112">
        <f>MID(D112,LEN(C112)+2,LEN(D112)-LEN(C112))</f>
        <v/>
      </c>
      <c r="B112">
        <f>IF(IFERROR(FIND("PU",D112,1),0)&lt;&gt;0,"PU",0)</f>
        <v/>
      </c>
      <c r="C112" t="inlineStr">
        <is>
          <t>V-L8-GRP-DT</t>
        </is>
      </c>
      <c r="D112" s="18" t="inlineStr">
        <is>
          <t>V-L8-GRP-DT-01</t>
        </is>
      </c>
      <c r="E112" s="71">
        <f>IFERROR(IF(B112=0,VLOOKUP(C112,INDIRECT($G$4&amp;$H$4),MATCH($A112,INDIRECT($G$4&amp;$I$4),0),0),VLOOKUP(C112,INDIRECT($G$5&amp;$H$5),MATCH($A112,INDIRECT($G$5&amp;$I$5),0),FALSE)),0)</f>
        <v/>
      </c>
    </row>
    <row r="113">
      <c r="A113">
        <f>MID(D113,LEN(C113)+2,LEN(D113)-LEN(C113))</f>
        <v/>
      </c>
      <c r="B113">
        <f>IF(IFERROR(FIND("PU",D113,1),0)&lt;&gt;0,"PU",0)</f>
        <v/>
      </c>
      <c r="C113" t="inlineStr">
        <is>
          <t>V-L8-GRP-DT</t>
        </is>
      </c>
      <c r="D113" s="18" t="inlineStr">
        <is>
          <t>V-L8-GRP-DT-02</t>
        </is>
      </c>
      <c r="E113" s="71">
        <f>IFERROR(IF(B113=0,VLOOKUP(C113,INDIRECT($G$4&amp;$H$4),MATCH($A113,INDIRECT($G$4&amp;$I$4),0),0),VLOOKUP(C113,INDIRECT($G$5&amp;$H$5),MATCH($A113,INDIRECT($G$5&amp;$I$5),0),FALSE)),0)</f>
        <v/>
      </c>
    </row>
    <row r="114">
      <c r="A114">
        <f>MID(D114,LEN(C114)+2,LEN(D114)-LEN(C114))</f>
        <v/>
      </c>
      <c r="B114">
        <f>IF(IFERROR(FIND("PU",D114,1),0)&lt;&gt;0,"PU",0)</f>
        <v/>
      </c>
      <c r="C114" t="inlineStr">
        <is>
          <t>V-L8-GRP-DT</t>
        </is>
      </c>
      <c r="D114" s="18" t="inlineStr">
        <is>
          <t>V-L8-GRP-DT-03</t>
        </is>
      </c>
      <c r="E114" s="71">
        <f>IFERROR(IF(B114=0,VLOOKUP(C114,INDIRECT($G$4&amp;$H$4),MATCH($A114,INDIRECT($G$4&amp;$I$4),0),0),VLOOKUP(C114,INDIRECT($G$5&amp;$H$5),MATCH($A114,INDIRECT($G$5&amp;$I$5),0),FALSE)),0)</f>
        <v/>
      </c>
    </row>
    <row r="115">
      <c r="A115">
        <f>MID(D115,LEN(C115)+2,LEN(D115)-LEN(C115))</f>
        <v/>
      </c>
      <c r="B115">
        <f>IF(IFERROR(FIND("PU",D115,1),0)&lt;&gt;0,"PU",0)</f>
        <v/>
      </c>
      <c r="C115" t="inlineStr">
        <is>
          <t>V-L8-GRP-DT</t>
        </is>
      </c>
      <c r="D115" s="18" t="inlineStr">
        <is>
          <t>V-L8-GRP-DT-04</t>
        </is>
      </c>
      <c r="E115" s="71">
        <f>IFERROR(IF(B115=0,VLOOKUP(C115,INDIRECT($G$4&amp;$H$4),MATCH($A115,INDIRECT($G$4&amp;$I$4),0),0),VLOOKUP(C115,INDIRECT($G$5&amp;$H$5),MATCH($A115,INDIRECT($G$5&amp;$I$5),0),FALSE)),0)</f>
        <v/>
      </c>
    </row>
    <row r="116">
      <c r="A116">
        <f>MID(D116,LEN(C116)+2,LEN(D116)-LEN(C116))</f>
        <v/>
      </c>
      <c r="B116">
        <f>IF(IFERROR(FIND("PU",D116,1),0)&lt;&gt;0,"PU",0)</f>
        <v/>
      </c>
      <c r="C116" t="inlineStr">
        <is>
          <t>V-L8-GRP-DT</t>
        </is>
      </c>
      <c r="D116" s="18" t="inlineStr">
        <is>
          <t>V-L8-GRP-DT-05</t>
        </is>
      </c>
      <c r="E116" s="71">
        <f>IFERROR(IF(B116=0,VLOOKUP(C116,INDIRECT($G$4&amp;$H$4),MATCH($A116,INDIRECT($G$4&amp;$I$4),0),0),VLOOKUP(C116,INDIRECT($G$5&amp;$H$5),MATCH($A116,INDIRECT($G$5&amp;$I$5),0),FALSE)),0)</f>
        <v/>
      </c>
    </row>
    <row r="117">
      <c r="A117">
        <f>MID(D117,LEN(C117)+2,LEN(D117)-LEN(C117))</f>
        <v/>
      </c>
      <c r="B117">
        <f>IF(IFERROR(FIND("PU",D117,1),0)&lt;&gt;0,"PU",0)</f>
        <v/>
      </c>
      <c r="C117" t="inlineStr">
        <is>
          <t>V-L8-GRP-DT</t>
        </is>
      </c>
      <c r="D117" s="18" t="inlineStr">
        <is>
          <t>V-L8-GRP-DT-06</t>
        </is>
      </c>
      <c r="E117" s="71">
        <f>IFERROR(IF(B117=0,VLOOKUP(C117,INDIRECT($G$4&amp;$H$4),MATCH($A117,INDIRECT($G$4&amp;$I$4),0),0),VLOOKUP(C117,INDIRECT($G$5&amp;$H$5),MATCH($A117,INDIRECT($G$5&amp;$I$5),0),FALSE)),0)</f>
        <v/>
      </c>
    </row>
    <row r="118">
      <c r="A118">
        <f>MID(D118,LEN(C118)+2,LEN(D118)-LEN(C118))</f>
        <v/>
      </c>
      <c r="B118">
        <f>IF(IFERROR(FIND("PU",D118,1),0)&lt;&gt;0,"PU",0)</f>
        <v/>
      </c>
      <c r="C118" t="inlineStr">
        <is>
          <t>V-L8-GRP-DT</t>
        </is>
      </c>
      <c r="D118" s="18" t="inlineStr">
        <is>
          <t>V-L8-GRP-DT-07</t>
        </is>
      </c>
      <c r="E118" s="71">
        <f>IFERROR(IF(B118=0,VLOOKUP(C118,INDIRECT($G$4&amp;$H$4),MATCH($A118,INDIRECT($G$4&amp;$I$4),0),0),VLOOKUP(C118,INDIRECT($G$5&amp;$H$5),MATCH($A118,INDIRECT($G$5&amp;$I$5),0),FALSE)),0)</f>
        <v/>
      </c>
    </row>
    <row r="119">
      <c r="A119">
        <f>MID(D119,LEN(C119)+2,LEN(D119)-LEN(C119))</f>
        <v/>
      </c>
      <c r="B119">
        <f>IF(IFERROR(FIND("PU",D119,1),0)&lt;&gt;0,"PU",0)</f>
        <v/>
      </c>
      <c r="C119" t="inlineStr">
        <is>
          <t>V-L8-GRP-DT</t>
        </is>
      </c>
      <c r="D119" s="18" t="inlineStr">
        <is>
          <t>V-L8-GRP-DT-08</t>
        </is>
      </c>
      <c r="E119" s="71">
        <f>IFERROR(IF(B119=0,VLOOKUP(C119,INDIRECT($G$4&amp;$H$4),MATCH($A119,INDIRECT($G$4&amp;$I$4),0),0),VLOOKUP(C119,INDIRECT($G$5&amp;$H$5),MATCH($A119,INDIRECT($G$5&amp;$I$5),0),FALSE)),0)</f>
        <v/>
      </c>
    </row>
    <row r="120">
      <c r="A120">
        <f>MID(D120,LEN(C120)+2,LEN(D120)-LEN(C120))</f>
        <v/>
      </c>
      <c r="B120">
        <f>IF(IFERROR(FIND("PU",D120,1),0)&lt;&gt;0,"PU",0)</f>
        <v/>
      </c>
      <c r="C120" t="inlineStr">
        <is>
          <t>V-L8-GRP-DT</t>
        </is>
      </c>
      <c r="D120" s="18" t="inlineStr">
        <is>
          <t>V-L8-GRP-DT-09</t>
        </is>
      </c>
      <c r="E120" s="71">
        <f>IFERROR(IF(B120=0,VLOOKUP(C120,INDIRECT($G$4&amp;$H$4),MATCH($A120,INDIRECT($G$4&amp;$I$4),0),0),VLOOKUP(C120,INDIRECT($G$5&amp;$H$5),MATCH($A120,INDIRECT($G$5&amp;$I$5),0),FALSE)),0)</f>
        <v/>
      </c>
    </row>
    <row r="121">
      <c r="A121">
        <f>MID(D121,LEN(C121)+2,LEN(D121)-LEN(C121))</f>
        <v/>
      </c>
      <c r="B121">
        <f>IF(IFERROR(FIND("PU",D121,1),0)&lt;&gt;0,"PU",0)</f>
        <v/>
      </c>
      <c r="C121" t="inlineStr">
        <is>
          <t>V-L8-GRP-DT</t>
        </is>
      </c>
      <c r="D121" s="18" t="inlineStr">
        <is>
          <t>V-L8-GRP-DT-10</t>
        </is>
      </c>
      <c r="E121" s="71">
        <f>IFERROR(IF(B121=0,VLOOKUP(C121,INDIRECT($G$4&amp;$H$4),MATCH($A121,INDIRECT($G$4&amp;$I$4),0),0),VLOOKUP(C121,INDIRECT($G$5&amp;$H$5),MATCH($A121,INDIRECT($G$5&amp;$I$5),0),FALSE)),0)</f>
        <v/>
      </c>
    </row>
    <row r="122">
      <c r="A122">
        <f>MID(D122,LEN(C122)+2,LEN(D122)-LEN(C122))</f>
        <v/>
      </c>
      <c r="B122">
        <f>IF(IFERROR(FIND("PU",D122,1),0)&lt;&gt;0,"PU",0)</f>
        <v/>
      </c>
      <c r="C122" t="inlineStr">
        <is>
          <t>V-L8-GRP-DT</t>
        </is>
      </c>
      <c r="D122" s="18" t="inlineStr">
        <is>
          <t>V-L8-GRP-DT-11</t>
        </is>
      </c>
      <c r="E122" s="71">
        <f>IFERROR(IF(B122=0,VLOOKUP(C122,INDIRECT($G$4&amp;$H$4),MATCH($A122,INDIRECT($G$4&amp;$I$4),0),0),VLOOKUP(C122,INDIRECT($G$5&amp;$H$5),MATCH($A122,INDIRECT($G$5&amp;$I$5),0),FALSE)),0)</f>
        <v/>
      </c>
    </row>
    <row r="123">
      <c r="A123">
        <f>MID(D123,LEN(C123)+2,LEN(D123)-LEN(C123))</f>
        <v/>
      </c>
      <c r="B123">
        <f>IF(IFERROR(FIND("PU",D123,1),0)&lt;&gt;0,"PU",0)</f>
        <v/>
      </c>
      <c r="C123" t="inlineStr">
        <is>
          <t>V-L8-GRP-DT</t>
        </is>
      </c>
      <c r="D123" s="18" t="inlineStr">
        <is>
          <t>V-L8-GRP-DT-12</t>
        </is>
      </c>
      <c r="E123" s="71">
        <f>IFERROR(IF(B123=0,VLOOKUP(C123,INDIRECT($G$4&amp;$H$4),MATCH($A123,INDIRECT($G$4&amp;$I$4),0),0),VLOOKUP(C123,INDIRECT($G$5&amp;$H$5),MATCH($A123,INDIRECT($G$5&amp;$I$5),0),FALSE)),0)</f>
        <v/>
      </c>
    </row>
    <row r="124">
      <c r="A124">
        <f>MID(D124,LEN(C124)+2,LEN(D124)-LEN(C124))</f>
        <v/>
      </c>
      <c r="B124">
        <f>IF(IFERROR(FIND("PU",D124,1),0)&lt;&gt;0,"PU",0)</f>
        <v/>
      </c>
      <c r="C124" t="inlineStr">
        <is>
          <t>V-L8-GRP-DT</t>
        </is>
      </c>
      <c r="D124" s="18" t="inlineStr">
        <is>
          <t>V-L8-GRP-DT-13</t>
        </is>
      </c>
      <c r="E124" s="71">
        <f>IFERROR(IF(B124=0,VLOOKUP(C124,INDIRECT($G$4&amp;$H$4),MATCH($A124,INDIRECT($G$4&amp;$I$4),0),0),VLOOKUP(C124,INDIRECT($G$5&amp;$H$5),MATCH($A124,INDIRECT($G$5&amp;$I$5),0),FALSE)),0)</f>
        <v/>
      </c>
    </row>
    <row r="125">
      <c r="A125">
        <f>MID(D125,LEN(C125)+2,LEN(D125)-LEN(C125))</f>
        <v/>
      </c>
      <c r="B125">
        <f>IF(IFERROR(FIND("PU",D125,1),0)&lt;&gt;0,"PU",0)</f>
        <v/>
      </c>
      <c r="C125" t="inlineStr">
        <is>
          <t>V-L9-GRP-DT</t>
        </is>
      </c>
      <c r="D125" s="18" t="inlineStr">
        <is>
          <t>V-L9-GRP-DT-01</t>
        </is>
      </c>
      <c r="E125" s="71">
        <f>IFERROR(IF(B125=0,VLOOKUP(C125,INDIRECT($G$4&amp;$H$4),MATCH($A125,INDIRECT($G$4&amp;$I$4),0),0),VLOOKUP(C125,INDIRECT($G$5&amp;$H$5),MATCH($A125,INDIRECT($G$5&amp;$I$5),0),FALSE)),0)</f>
        <v/>
      </c>
    </row>
    <row r="126">
      <c r="A126">
        <f>MID(D126,LEN(C126)+2,LEN(D126)-LEN(C126))</f>
        <v/>
      </c>
      <c r="B126">
        <f>IF(IFERROR(FIND("PU",D126,1),0)&lt;&gt;0,"PU",0)</f>
        <v/>
      </c>
      <c r="C126" t="inlineStr">
        <is>
          <t>V-L9-GRP-DT</t>
        </is>
      </c>
      <c r="D126" s="18" t="inlineStr">
        <is>
          <t>V-L9-GRP-DT-02</t>
        </is>
      </c>
      <c r="E126" s="71">
        <f>IFERROR(IF(B126=0,VLOOKUP(C126,INDIRECT($G$4&amp;$H$4),MATCH($A126,INDIRECT($G$4&amp;$I$4),0),0),VLOOKUP(C126,INDIRECT($G$5&amp;$H$5),MATCH($A126,INDIRECT($G$5&amp;$I$5),0),FALSE)),0)</f>
        <v/>
      </c>
    </row>
    <row r="127">
      <c r="A127">
        <f>MID(D127,LEN(C127)+2,LEN(D127)-LEN(C127))</f>
        <v/>
      </c>
      <c r="B127">
        <f>IF(IFERROR(FIND("PU",D127,1),0)&lt;&gt;0,"PU",0)</f>
        <v/>
      </c>
      <c r="C127" t="inlineStr">
        <is>
          <t>V-L9-GRP-DT</t>
        </is>
      </c>
      <c r="D127" s="18" t="inlineStr">
        <is>
          <t>V-L9-GRP-DT-03</t>
        </is>
      </c>
      <c r="E127" s="71">
        <f>IFERROR(IF(B127=0,VLOOKUP(C127,INDIRECT($G$4&amp;$H$4),MATCH($A127,INDIRECT($G$4&amp;$I$4),0),0),VLOOKUP(C127,INDIRECT($G$5&amp;$H$5),MATCH($A127,INDIRECT($G$5&amp;$I$5),0),FALSE)),0)</f>
        <v/>
      </c>
    </row>
    <row r="128">
      <c r="A128">
        <f>MID(D128,LEN(C128)+2,LEN(D128)-LEN(C128))</f>
        <v/>
      </c>
      <c r="B128">
        <f>IF(IFERROR(FIND("PU",D128,1),0)&lt;&gt;0,"PU",0)</f>
        <v/>
      </c>
      <c r="C128" t="inlineStr">
        <is>
          <t>V-L9-GRP-DT</t>
        </is>
      </c>
      <c r="D128" s="18" t="inlineStr">
        <is>
          <t>V-L9-GRP-DT-04</t>
        </is>
      </c>
      <c r="E128" s="71">
        <f>IFERROR(IF(B128=0,VLOOKUP(C128,INDIRECT($G$4&amp;$H$4),MATCH($A128,INDIRECT($G$4&amp;$I$4),0),0),VLOOKUP(C128,INDIRECT($G$5&amp;$H$5),MATCH($A128,INDIRECT($G$5&amp;$I$5),0),FALSE)),0)</f>
        <v/>
      </c>
    </row>
    <row r="129">
      <c r="A129">
        <f>MID(D129,LEN(C129)+2,LEN(D129)-LEN(C129))</f>
        <v/>
      </c>
      <c r="B129">
        <f>IF(IFERROR(FIND("PU",D129,1),0)&lt;&gt;0,"PU",0)</f>
        <v/>
      </c>
      <c r="C129" t="inlineStr">
        <is>
          <t>V-L9-GRP-DT</t>
        </is>
      </c>
      <c r="D129" s="18" t="inlineStr">
        <is>
          <t>V-L9-GRP-DT-05</t>
        </is>
      </c>
      <c r="E129" s="71">
        <f>IFERROR(IF(B129=0,VLOOKUP(C129,INDIRECT($G$4&amp;$H$4),MATCH($A129,INDIRECT($G$4&amp;$I$4),0),0),VLOOKUP(C129,INDIRECT($G$5&amp;$H$5),MATCH($A129,INDIRECT($G$5&amp;$I$5),0),FALSE)),0)</f>
        <v/>
      </c>
    </row>
    <row r="130">
      <c r="A130">
        <f>MID(D130,LEN(C130)+2,LEN(D130)-LEN(C130))</f>
        <v/>
      </c>
      <c r="B130">
        <f>IF(IFERROR(FIND("PU",D130,1),0)&lt;&gt;0,"PU",0)</f>
        <v/>
      </c>
      <c r="C130" t="inlineStr">
        <is>
          <t>V-L9-GRP-DT</t>
        </is>
      </c>
      <c r="D130" s="18" t="inlineStr">
        <is>
          <t>V-L9-GRP-DT-06</t>
        </is>
      </c>
      <c r="E130" s="71">
        <f>IFERROR(IF(B130=0,VLOOKUP(C130,INDIRECT($G$4&amp;$H$4),MATCH($A130,INDIRECT($G$4&amp;$I$4),0),0),VLOOKUP(C130,INDIRECT($G$5&amp;$H$5),MATCH($A130,INDIRECT($G$5&amp;$I$5),0),FALSE)),0)</f>
        <v/>
      </c>
    </row>
    <row r="131">
      <c r="A131">
        <f>MID(D131,LEN(C131)+2,LEN(D131)-LEN(C131))</f>
        <v/>
      </c>
      <c r="B131">
        <f>IF(IFERROR(FIND("PU",D131,1),0)&lt;&gt;0,"PU",0)</f>
        <v/>
      </c>
      <c r="C131" t="inlineStr">
        <is>
          <t>V-L9-GRP-DT</t>
        </is>
      </c>
      <c r="D131" s="18" t="inlineStr">
        <is>
          <t>V-L9-GRP-DT-07</t>
        </is>
      </c>
      <c r="E131" s="71">
        <f>IFERROR(IF(B131=0,VLOOKUP(C131,INDIRECT($G$4&amp;$H$4),MATCH($A131,INDIRECT($G$4&amp;$I$4),0),0),VLOOKUP(C131,INDIRECT($G$5&amp;$H$5),MATCH($A131,INDIRECT($G$5&amp;$I$5),0),FALSE)),0)</f>
        <v/>
      </c>
    </row>
    <row r="132">
      <c r="A132">
        <f>MID(D132,LEN(C132)+2,LEN(D132)-LEN(C132))</f>
        <v/>
      </c>
      <c r="B132">
        <f>IF(IFERROR(FIND("PU",D132,1),0)&lt;&gt;0,"PU",0)</f>
        <v/>
      </c>
      <c r="C132" t="inlineStr">
        <is>
          <t>V-L9-GRP-DT</t>
        </is>
      </c>
      <c r="D132" s="18" t="inlineStr">
        <is>
          <t>V-L9-GRP-DT-08</t>
        </is>
      </c>
      <c r="E132" s="71">
        <f>IFERROR(IF(B132=0,VLOOKUP(C132,INDIRECT($G$4&amp;$H$4),MATCH($A132,INDIRECT($G$4&amp;$I$4),0),0),VLOOKUP(C132,INDIRECT($G$5&amp;$H$5),MATCH($A132,INDIRECT($G$5&amp;$I$5),0),FALSE)),0)</f>
        <v/>
      </c>
    </row>
    <row r="133">
      <c r="A133">
        <f>MID(D133,LEN(C133)+2,LEN(D133)-LEN(C133))</f>
        <v/>
      </c>
      <c r="B133">
        <f>IF(IFERROR(FIND("PU",D133,1),0)&lt;&gt;0,"PU",0)</f>
        <v/>
      </c>
      <c r="C133" t="inlineStr">
        <is>
          <t>V-L9-GRP-DT</t>
        </is>
      </c>
      <c r="D133" s="18" t="inlineStr">
        <is>
          <t>V-L9-GRP-DT-09</t>
        </is>
      </c>
      <c r="E133" s="71">
        <f>IFERROR(IF(B133=0,VLOOKUP(C133,INDIRECT($G$4&amp;$H$4),MATCH($A133,INDIRECT($G$4&amp;$I$4),0),0),VLOOKUP(C133,INDIRECT($G$5&amp;$H$5),MATCH($A133,INDIRECT($G$5&amp;$I$5),0),FALSE)),0)</f>
        <v/>
      </c>
    </row>
    <row r="134">
      <c r="A134">
        <f>MID(D134,LEN(C134)+2,LEN(D134)-LEN(C134))</f>
        <v/>
      </c>
      <c r="B134">
        <f>IF(IFERROR(FIND("PU",D134,1),0)&lt;&gt;0,"PU",0)</f>
        <v/>
      </c>
      <c r="C134" t="inlineStr">
        <is>
          <t>V-L9-GRP-DT</t>
        </is>
      </c>
      <c r="D134" s="18" t="inlineStr">
        <is>
          <t>V-L9-GRP-DT-10</t>
        </is>
      </c>
      <c r="E134" s="71">
        <f>IFERROR(IF(B134=0,VLOOKUP(C134,INDIRECT($G$4&amp;$H$4),MATCH($A134,INDIRECT($G$4&amp;$I$4),0),0),VLOOKUP(C134,INDIRECT($G$5&amp;$H$5),MATCH($A134,INDIRECT($G$5&amp;$I$5),0),FALSE)),0)</f>
        <v/>
      </c>
    </row>
    <row r="135">
      <c r="A135">
        <f>MID(D135,LEN(C135)+2,LEN(D135)-LEN(C135))</f>
        <v/>
      </c>
      <c r="B135">
        <f>IF(IFERROR(FIND("PU",D135,1),0)&lt;&gt;0,"PU",0)</f>
        <v/>
      </c>
      <c r="C135" t="inlineStr">
        <is>
          <t>V-L9-GRP-DT</t>
        </is>
      </c>
      <c r="D135" s="18" t="inlineStr">
        <is>
          <t>V-L9-GRP-DT-11</t>
        </is>
      </c>
      <c r="E135" s="71">
        <f>IFERROR(IF(B135=0,VLOOKUP(C135,INDIRECT($G$4&amp;$H$4),MATCH($A135,INDIRECT($G$4&amp;$I$4),0),0),VLOOKUP(C135,INDIRECT($G$5&amp;$H$5),MATCH($A135,INDIRECT($G$5&amp;$I$5),0),FALSE)),0)</f>
        <v/>
      </c>
    </row>
    <row r="136">
      <c r="A136">
        <f>MID(D136,LEN(C136)+2,LEN(D136)-LEN(C136))</f>
        <v/>
      </c>
      <c r="B136">
        <f>IF(IFERROR(FIND("PU",D136,1),0)&lt;&gt;0,"PU",0)</f>
        <v/>
      </c>
      <c r="C136" t="inlineStr">
        <is>
          <t>V-L9-GRP-DT</t>
        </is>
      </c>
      <c r="D136" s="18" t="inlineStr">
        <is>
          <t>V-L9-GRP-DT-12</t>
        </is>
      </c>
      <c r="E136" s="71">
        <f>IFERROR(IF(B136=0,VLOOKUP(C136,INDIRECT($G$4&amp;$H$4),MATCH($A136,INDIRECT($G$4&amp;$I$4),0),0),VLOOKUP(C136,INDIRECT($G$5&amp;$H$5),MATCH($A136,INDIRECT($G$5&amp;$I$5),0),FALSE)),0)</f>
        <v/>
      </c>
    </row>
    <row r="137">
      <c r="A137">
        <f>MID(D137,LEN(C137)+2,LEN(D137)-LEN(C137))</f>
        <v/>
      </c>
      <c r="B137">
        <f>IF(IFERROR(FIND("PU",D137,1),0)&lt;&gt;0,"PU",0)</f>
        <v/>
      </c>
      <c r="C137" t="inlineStr">
        <is>
          <t>V-L9-GRP-DT</t>
        </is>
      </c>
      <c r="D137" s="18" t="inlineStr">
        <is>
          <t>V-L9-GRP-DT-13</t>
        </is>
      </c>
      <c r="E137" s="71">
        <f>IFERROR(IF(B137=0,VLOOKUP(C137,INDIRECT($G$4&amp;$H$4),MATCH($A137,INDIRECT($G$4&amp;$I$4),0),0),VLOOKUP(C137,INDIRECT($G$5&amp;$H$5),MATCH($A137,INDIRECT($G$5&amp;$I$5),0),FALSE)),0)</f>
        <v/>
      </c>
    </row>
    <row r="138">
      <c r="A138">
        <f>MID(D138,LEN(C138)+2,LEN(D138)-LEN(C138))</f>
        <v/>
      </c>
      <c r="B138">
        <f>IF(IFERROR(FIND("PU",D138,1),0)&lt;&gt;0,"PU",0)</f>
        <v/>
      </c>
      <c r="C138" t="inlineStr">
        <is>
          <t>V-L12-PU-DT</t>
        </is>
      </c>
      <c r="D138" s="18" t="inlineStr">
        <is>
          <t>V-L12-PU-DT-01</t>
        </is>
      </c>
      <c r="E138" s="71">
        <f>IFERROR(IF(B138=0,VLOOKUP(C138,INDIRECT($G$4&amp;$H$4),MATCH($A138,INDIRECT($G$4&amp;$I$4),0),0),VLOOKUP(C138,INDIRECT($G$5&amp;$H$5),MATCH($A138,INDIRECT($G$5&amp;$I$5),0),FALSE)),0)</f>
        <v/>
      </c>
    </row>
    <row r="139">
      <c r="A139">
        <f>MID(D139,LEN(C139)+2,LEN(D139)-LEN(C139))</f>
        <v/>
      </c>
      <c r="B139">
        <f>IF(IFERROR(FIND("PU",D139,1),0)&lt;&gt;0,"PU",0)</f>
        <v/>
      </c>
      <c r="C139" t="inlineStr">
        <is>
          <t>V-L12-PU-DT</t>
        </is>
      </c>
      <c r="D139" s="18" t="inlineStr">
        <is>
          <t>V-L12-PU-DT-02</t>
        </is>
      </c>
      <c r="E139" s="71">
        <f>IFERROR(IF(B139=0,VLOOKUP(C139,INDIRECT($G$4&amp;$H$4),MATCH($A139,INDIRECT($G$4&amp;$I$4),0),0),VLOOKUP(C139,INDIRECT($G$5&amp;$H$5),MATCH($A139,INDIRECT($G$5&amp;$I$5),0),FALSE)),0)</f>
        <v/>
      </c>
    </row>
    <row r="140">
      <c r="A140">
        <f>MID(D140,LEN(C140)+2,LEN(D140)-LEN(C140))</f>
        <v/>
      </c>
      <c r="B140">
        <f>IF(IFERROR(FIND("PU",D140,1),0)&lt;&gt;0,"PU",0)</f>
        <v/>
      </c>
      <c r="C140" t="inlineStr">
        <is>
          <t>V-L12-PU-DT</t>
        </is>
      </c>
      <c r="D140" s="18" t="inlineStr">
        <is>
          <t>V-L12-PU-DT-03</t>
        </is>
      </c>
      <c r="E140" s="71">
        <f>IFERROR(IF(B140=0,VLOOKUP(C140,INDIRECT($G$4&amp;$H$4),MATCH($A140,INDIRECT($G$4&amp;$I$4),0),0),VLOOKUP(C140,INDIRECT($G$5&amp;$H$5),MATCH($A140,INDIRECT($G$5&amp;$I$5),0),FALSE)),0)</f>
        <v/>
      </c>
    </row>
    <row r="141">
      <c r="A141">
        <f>MID(D141,LEN(C141)+2,LEN(D141)-LEN(C141))</f>
        <v/>
      </c>
      <c r="B141">
        <f>IF(IFERROR(FIND("PU",D141,1),0)&lt;&gt;0,"PU",0)</f>
        <v/>
      </c>
      <c r="C141" t="inlineStr">
        <is>
          <t>V-L12-PU-DT</t>
        </is>
      </c>
      <c r="D141" s="18" t="inlineStr">
        <is>
          <t>V-L12-PU-DT-04</t>
        </is>
      </c>
      <c r="E141" s="71">
        <f>IFERROR(IF(B141=0,VLOOKUP(C141,INDIRECT($G$4&amp;$H$4),MATCH($A141,INDIRECT($G$4&amp;$I$4),0),0),VLOOKUP(C141,INDIRECT($G$5&amp;$H$5),MATCH($A141,INDIRECT($G$5&amp;$I$5),0),FALSE)),0)</f>
        <v/>
      </c>
    </row>
    <row r="142">
      <c r="A142">
        <f>MID(D142,LEN(C142)+2,LEN(D142)-LEN(C142))</f>
        <v/>
      </c>
      <c r="B142">
        <f>IF(IFERROR(FIND("PU",D142,1),0)&lt;&gt;0,"PU",0)</f>
        <v/>
      </c>
      <c r="C142" t="inlineStr">
        <is>
          <t>V-L12-PU-DT</t>
        </is>
      </c>
      <c r="D142" s="18" t="inlineStr">
        <is>
          <t>V-L12-PU-DT-05</t>
        </is>
      </c>
      <c r="E142" s="71">
        <f>IFERROR(IF(B142=0,VLOOKUP(C142,INDIRECT($G$4&amp;$H$4),MATCH($A142,INDIRECT($G$4&amp;$I$4),0),0),VLOOKUP(C142,INDIRECT($G$5&amp;$H$5),MATCH($A142,INDIRECT($G$5&amp;$I$5),0),FALSE)),0)</f>
        <v/>
      </c>
    </row>
    <row r="143">
      <c r="A143">
        <f>MID(D143,LEN(C143)+2,LEN(D143)-LEN(C143))</f>
        <v/>
      </c>
      <c r="B143">
        <f>IF(IFERROR(FIND("PU",D143,1),0)&lt;&gt;0,"PU",0)</f>
        <v/>
      </c>
      <c r="C143" t="inlineStr">
        <is>
          <t>V-L12-PU-DT</t>
        </is>
      </c>
      <c r="D143" s="18" t="inlineStr">
        <is>
          <t>V-L12-PU-DT-06</t>
        </is>
      </c>
      <c r="E143" s="71">
        <f>IFERROR(IF(B143=0,VLOOKUP(C143,INDIRECT($G$4&amp;$H$4),MATCH($A143,INDIRECT($G$4&amp;$I$4),0),0),VLOOKUP(C143,INDIRECT($G$5&amp;$H$5),MATCH($A143,INDIRECT($G$5&amp;$I$5),0),FALSE)),0)</f>
        <v/>
      </c>
    </row>
    <row r="144">
      <c r="A144">
        <f>MID(D144,LEN(C144)+2,LEN(D144)-LEN(C144))</f>
        <v/>
      </c>
      <c r="B144">
        <f>IF(IFERROR(FIND("PU",D144,1),0)&lt;&gt;0,"PU",0)</f>
        <v/>
      </c>
      <c r="C144" t="inlineStr">
        <is>
          <t>V-L12-PU-DT</t>
        </is>
      </c>
      <c r="D144" s="18" t="inlineStr">
        <is>
          <t>V-L12-PU-DT-09</t>
        </is>
      </c>
      <c r="E144" s="71">
        <f>IFERROR(IF(B144=0,VLOOKUP(C144,INDIRECT($G$4&amp;$H$4),MATCH($A144,INDIRECT($G$4&amp;$I$4),0),0),VLOOKUP(C144,INDIRECT($G$5&amp;$H$5),MATCH($A144,INDIRECT($G$5&amp;$I$5),0),FALSE)),0)</f>
        <v/>
      </c>
    </row>
    <row r="145">
      <c r="A145">
        <f>MID(D145,LEN(C145)+2,LEN(D145)-LEN(C145))</f>
        <v/>
      </c>
      <c r="B145">
        <f>IF(IFERROR(FIND("PU",D145,1),0)&lt;&gt;0,"PU",0)</f>
        <v/>
      </c>
      <c r="C145" t="inlineStr">
        <is>
          <t>V-L12-PU-DT</t>
        </is>
      </c>
      <c r="D145" s="18" t="inlineStr">
        <is>
          <t>V-L12-PU-DT-11</t>
        </is>
      </c>
      <c r="E145" s="71">
        <f>IFERROR(IF(B145=0,VLOOKUP(C145,INDIRECT($G$4&amp;$H$4),MATCH($A145,INDIRECT($G$4&amp;$I$4),0),0),VLOOKUP(C145,INDIRECT($G$5&amp;$H$5),MATCH($A145,INDIRECT($G$5&amp;$I$5),0),FALSE)),0)</f>
        <v/>
      </c>
    </row>
    <row r="146">
      <c r="A146">
        <f>MID(D146,LEN(C146)+2,LEN(D146)-LEN(C146))</f>
        <v/>
      </c>
      <c r="B146">
        <f>IF(IFERROR(FIND("PU",D146,1),0)&lt;&gt;0,"PU",0)</f>
        <v/>
      </c>
      <c r="C146" t="inlineStr">
        <is>
          <t>V-L12-PU-DT</t>
        </is>
      </c>
      <c r="D146" s="18" t="inlineStr">
        <is>
          <t>V-L12-PU-DT-12</t>
        </is>
      </c>
      <c r="E146" s="71">
        <f>IFERROR(IF(B146=0,VLOOKUP(C146,INDIRECT($G$4&amp;$H$4),MATCH($A146,INDIRECT($G$4&amp;$I$4),0),0),VLOOKUP(C146,INDIRECT($G$5&amp;$H$5),MATCH($A146,INDIRECT($G$5&amp;$I$5),0),FALSE)),0)</f>
        <v/>
      </c>
    </row>
    <row r="147">
      <c r="A147">
        <f>MID(D147,LEN(C147)+2,LEN(D147)-LEN(C147))</f>
        <v/>
      </c>
      <c r="B147">
        <f>IF(IFERROR(FIND("PU",D147,1),0)&lt;&gt;0,"PU",0)</f>
        <v/>
      </c>
      <c r="C147" t="inlineStr">
        <is>
          <t>V-L12-PU-DT</t>
        </is>
      </c>
      <c r="D147" s="18" t="inlineStr">
        <is>
          <t>V-L12-PU-DT-14</t>
        </is>
      </c>
      <c r="E147" s="71">
        <f>IFERROR(IF(B147=0,VLOOKUP(C147,INDIRECT($G$4&amp;$H$4),MATCH($A147,INDIRECT($G$4&amp;$I$4),0),0),VLOOKUP(C147,INDIRECT($G$5&amp;$H$5),MATCH($A147,INDIRECT($G$5&amp;$I$5),0),FALSE)),0)</f>
        <v/>
      </c>
    </row>
    <row r="148">
      <c r="A148">
        <f>MID(D148,LEN(C148)+2,LEN(D148)-LEN(C148))</f>
        <v/>
      </c>
      <c r="B148">
        <f>IF(IFERROR(FIND("PU",D148,1),0)&lt;&gt;0,"PU",0)</f>
        <v/>
      </c>
      <c r="C148" t="inlineStr">
        <is>
          <t>V-L13-PU-DT</t>
        </is>
      </c>
      <c r="D148" s="18" t="inlineStr">
        <is>
          <t>V-L13-PU-DT-01</t>
        </is>
      </c>
      <c r="E148" s="71">
        <f>IFERROR(IF(B148=0,VLOOKUP(C148,INDIRECT($G$4&amp;$H$4),MATCH($A148,INDIRECT($G$4&amp;$I$4),0),0),VLOOKUP(C148,INDIRECT($G$5&amp;$H$5),MATCH($A148,INDIRECT($G$5&amp;$I$5),0),FALSE)),0)</f>
        <v/>
      </c>
    </row>
    <row r="149">
      <c r="A149">
        <f>MID(D149,LEN(C149)+2,LEN(D149)-LEN(C149))</f>
        <v/>
      </c>
      <c r="B149">
        <f>IF(IFERROR(FIND("PU",D149,1),0)&lt;&gt;0,"PU",0)</f>
        <v/>
      </c>
      <c r="C149" t="inlineStr">
        <is>
          <t>V-L13-PU-DT</t>
        </is>
      </c>
      <c r="D149" s="18" t="inlineStr">
        <is>
          <t>V-L13-PU-DT-02</t>
        </is>
      </c>
      <c r="E149" s="71">
        <f>IFERROR(IF(B149=0,VLOOKUP(C149,INDIRECT($G$4&amp;$H$4),MATCH($A149,INDIRECT($G$4&amp;$I$4),0),0),VLOOKUP(C149,INDIRECT($G$5&amp;$H$5),MATCH($A149,INDIRECT($G$5&amp;$I$5),0),FALSE)),0)</f>
        <v/>
      </c>
    </row>
    <row r="150">
      <c r="A150">
        <f>MID(D150,LEN(C150)+2,LEN(D150)-LEN(C150))</f>
        <v/>
      </c>
      <c r="B150">
        <f>IF(IFERROR(FIND("PU",D150,1),0)&lt;&gt;0,"PU",0)</f>
        <v/>
      </c>
      <c r="C150" t="inlineStr">
        <is>
          <t>V-L13-PU-DT</t>
        </is>
      </c>
      <c r="D150" s="18" t="inlineStr">
        <is>
          <t>V-L13-PU-DT-03</t>
        </is>
      </c>
      <c r="E150" s="71">
        <f>IFERROR(IF(B150=0,VLOOKUP(C150,INDIRECT($G$4&amp;$H$4),MATCH($A150,INDIRECT($G$4&amp;$I$4),0),0),VLOOKUP(C150,INDIRECT($G$5&amp;$H$5),MATCH($A150,INDIRECT($G$5&amp;$I$5),0),FALSE)),0)</f>
        <v/>
      </c>
    </row>
    <row r="151">
      <c r="A151">
        <f>MID(D151,LEN(C151)+2,LEN(D151)-LEN(C151))</f>
        <v/>
      </c>
      <c r="B151">
        <f>IF(IFERROR(FIND("PU",D151,1),0)&lt;&gt;0,"PU",0)</f>
        <v/>
      </c>
      <c r="C151" t="inlineStr">
        <is>
          <t>V-L13-PU-DT</t>
        </is>
      </c>
      <c r="D151" s="18" t="inlineStr">
        <is>
          <t>V-L13-PU-DT-04</t>
        </is>
      </c>
      <c r="E151" s="71">
        <f>IFERROR(IF(B151=0,VLOOKUP(C151,INDIRECT($G$4&amp;$H$4),MATCH($A151,INDIRECT($G$4&amp;$I$4),0),0),VLOOKUP(C151,INDIRECT($G$5&amp;$H$5),MATCH($A151,INDIRECT($G$5&amp;$I$5),0),FALSE)),0)</f>
        <v/>
      </c>
    </row>
    <row r="152">
      <c r="A152">
        <f>MID(D152,LEN(C152)+2,LEN(D152)-LEN(C152))</f>
        <v/>
      </c>
      <c r="B152">
        <f>IF(IFERROR(FIND("PU",D152,1),0)&lt;&gt;0,"PU",0)</f>
        <v/>
      </c>
      <c r="C152" t="inlineStr">
        <is>
          <t>V-L13-PU-DT</t>
        </is>
      </c>
      <c r="D152" s="18" t="inlineStr">
        <is>
          <t>V-L13-PU-DT-05</t>
        </is>
      </c>
      <c r="E152" s="71">
        <f>IFERROR(IF(B152=0,VLOOKUP(C152,INDIRECT($G$4&amp;$H$4),MATCH($A152,INDIRECT($G$4&amp;$I$4),0),0),VLOOKUP(C152,INDIRECT($G$5&amp;$H$5),MATCH($A152,INDIRECT($G$5&amp;$I$5),0),FALSE)),0)</f>
        <v/>
      </c>
    </row>
    <row r="153">
      <c r="A153">
        <f>MID(D153,LEN(C153)+2,LEN(D153)-LEN(C153))</f>
        <v/>
      </c>
      <c r="B153">
        <f>IF(IFERROR(FIND("PU",D153,1),0)&lt;&gt;0,"PU",0)</f>
        <v/>
      </c>
      <c r="C153" t="inlineStr">
        <is>
          <t>V-L13-PU-DT</t>
        </is>
      </c>
      <c r="D153" s="18" t="inlineStr">
        <is>
          <t>V-L13-PU-DT-06</t>
        </is>
      </c>
      <c r="E153" s="71">
        <f>IFERROR(IF(B153=0,VLOOKUP(C153,INDIRECT($G$4&amp;$H$4),MATCH($A153,INDIRECT($G$4&amp;$I$4),0),0),VLOOKUP(C153,INDIRECT($G$5&amp;$H$5),MATCH($A153,INDIRECT($G$5&amp;$I$5),0),FALSE)),0)</f>
        <v/>
      </c>
    </row>
    <row r="154">
      <c r="A154">
        <f>MID(D154,LEN(C154)+2,LEN(D154)-LEN(C154))</f>
        <v/>
      </c>
      <c r="B154">
        <f>IF(IFERROR(FIND("PU",D154,1),0)&lt;&gt;0,"PU",0)</f>
        <v/>
      </c>
      <c r="C154" t="inlineStr">
        <is>
          <t>V-L13-PU-DT</t>
        </is>
      </c>
      <c r="D154" s="18" t="inlineStr">
        <is>
          <t>V-L13-PU-DT-09</t>
        </is>
      </c>
      <c r="E154" s="71">
        <f>IFERROR(IF(B154=0,VLOOKUP(C154,INDIRECT($G$4&amp;$H$4),MATCH($A154,INDIRECT($G$4&amp;$I$4),0),0),VLOOKUP(C154,INDIRECT($G$5&amp;$H$5),MATCH($A154,INDIRECT($G$5&amp;$I$5),0),FALSE)),0)</f>
        <v/>
      </c>
    </row>
    <row r="155">
      <c r="A155">
        <f>MID(D155,LEN(C155)+2,LEN(D155)-LEN(C155))</f>
        <v/>
      </c>
      <c r="B155">
        <f>IF(IFERROR(FIND("PU",D155,1),0)&lt;&gt;0,"PU",0)</f>
        <v/>
      </c>
      <c r="C155" t="inlineStr">
        <is>
          <t>V-L13-PU-DT</t>
        </is>
      </c>
      <c r="D155" s="18" t="inlineStr">
        <is>
          <t>V-L13-PU-DT-11</t>
        </is>
      </c>
      <c r="E155" s="71">
        <f>IFERROR(IF(B155=0,VLOOKUP(C155,INDIRECT($G$4&amp;$H$4),MATCH($A155,INDIRECT($G$4&amp;$I$4),0),0),VLOOKUP(C155,INDIRECT($G$5&amp;$H$5),MATCH($A155,INDIRECT($G$5&amp;$I$5),0),FALSE)),0)</f>
        <v/>
      </c>
    </row>
    <row r="156">
      <c r="A156">
        <f>MID(D156,LEN(C156)+2,LEN(D156)-LEN(C156))</f>
        <v/>
      </c>
      <c r="B156">
        <f>IF(IFERROR(FIND("PU",D156,1),0)&lt;&gt;0,"PU",0)</f>
        <v/>
      </c>
      <c r="C156" t="inlineStr">
        <is>
          <t>V-L13-PU-DT</t>
        </is>
      </c>
      <c r="D156" s="18" t="inlineStr">
        <is>
          <t>V-L13-PU-DT-12</t>
        </is>
      </c>
      <c r="E156" s="71">
        <f>IFERROR(IF(B156=0,VLOOKUP(C156,INDIRECT($G$4&amp;$H$4),MATCH($A156,INDIRECT($G$4&amp;$I$4),0),0),VLOOKUP(C156,INDIRECT($G$5&amp;$H$5),MATCH($A156,INDIRECT($G$5&amp;$I$5),0),FALSE)),0)</f>
        <v/>
      </c>
    </row>
    <row r="157">
      <c r="A157">
        <f>MID(D157,LEN(C157)+2,LEN(D157)-LEN(C157))</f>
        <v/>
      </c>
      <c r="B157">
        <f>IF(IFERROR(FIND("PU",D157,1),0)&lt;&gt;0,"PU",0)</f>
        <v/>
      </c>
      <c r="C157" t="inlineStr">
        <is>
          <t>V-L13-PU-DT</t>
        </is>
      </c>
      <c r="D157" s="18" t="inlineStr">
        <is>
          <t>V-L13-PU-DT-14</t>
        </is>
      </c>
      <c r="E157" s="71">
        <f>IFERROR(IF(B157=0,VLOOKUP(C157,INDIRECT($G$4&amp;$H$4),MATCH($A157,INDIRECT($G$4&amp;$I$4),0),0),VLOOKUP(C157,INDIRECT($G$5&amp;$H$5),MATCH($A157,INDIRECT($G$5&amp;$I$5),0),FALSE)),0)</f>
        <v/>
      </c>
    </row>
    <row r="158">
      <c r="A158">
        <f>MID(D158,LEN(C158)+2,LEN(D158)-LEN(C158))</f>
        <v/>
      </c>
      <c r="B158">
        <f>IF(IFERROR(FIND("PU",D158,1),0)&lt;&gt;0,"PU",0)</f>
        <v/>
      </c>
      <c r="C158" t="inlineStr">
        <is>
          <t>V-L15-PU-DT</t>
        </is>
      </c>
      <c r="D158" s="18" t="inlineStr">
        <is>
          <t>V-L15-PU-DT-01</t>
        </is>
      </c>
      <c r="E158" s="71">
        <f>IFERROR(IF(B158=0,VLOOKUP(C158,INDIRECT($G$4&amp;$H$4),MATCH($A158,INDIRECT($G$4&amp;$I$4),0),0),VLOOKUP(C158,INDIRECT($G$5&amp;$H$5),MATCH($A158,INDIRECT($G$5&amp;$I$5),0),FALSE)),0)</f>
        <v/>
      </c>
    </row>
    <row r="159">
      <c r="A159">
        <f>MID(D159,LEN(C159)+2,LEN(D159)-LEN(C159))</f>
        <v/>
      </c>
      <c r="B159">
        <f>IF(IFERROR(FIND("PU",D159,1),0)&lt;&gt;0,"PU",0)</f>
        <v/>
      </c>
      <c r="C159" t="inlineStr">
        <is>
          <t>V-L15-PU-DT</t>
        </is>
      </c>
      <c r="D159" s="18" t="inlineStr">
        <is>
          <t>V-L15-PU-DT-02</t>
        </is>
      </c>
      <c r="E159" s="71">
        <f>IFERROR(IF(B159=0,VLOOKUP(C159,INDIRECT($G$4&amp;$H$4),MATCH($A159,INDIRECT($G$4&amp;$I$4),0),0),VLOOKUP(C159,INDIRECT($G$5&amp;$H$5),MATCH($A159,INDIRECT($G$5&amp;$I$5),0),FALSE)),0)</f>
        <v/>
      </c>
    </row>
    <row r="160">
      <c r="A160">
        <f>MID(D160,LEN(C160)+2,LEN(D160)-LEN(C160))</f>
        <v/>
      </c>
      <c r="B160">
        <f>IF(IFERROR(FIND("PU",D160,1),0)&lt;&gt;0,"PU",0)</f>
        <v/>
      </c>
      <c r="C160" t="inlineStr">
        <is>
          <t>V-L15-PU-DT</t>
        </is>
      </c>
      <c r="D160" s="18" t="inlineStr">
        <is>
          <t>V-L15-PU-DT-03</t>
        </is>
      </c>
      <c r="E160" s="71">
        <f>IFERROR(IF(B160=0,VLOOKUP(C160,INDIRECT($G$4&amp;$H$4),MATCH($A160,INDIRECT($G$4&amp;$I$4),0),0),VLOOKUP(C160,INDIRECT($G$5&amp;$H$5),MATCH($A160,INDIRECT($G$5&amp;$I$5),0),FALSE)),0)</f>
        <v/>
      </c>
    </row>
    <row r="161">
      <c r="A161">
        <f>MID(D161,LEN(C161)+2,LEN(D161)-LEN(C161))</f>
        <v/>
      </c>
      <c r="B161">
        <f>IF(IFERROR(FIND("PU",D161,1),0)&lt;&gt;0,"PU",0)</f>
        <v/>
      </c>
      <c r="C161" t="inlineStr">
        <is>
          <t>V-L15-PU-DT</t>
        </is>
      </c>
      <c r="D161" s="18" t="inlineStr">
        <is>
          <t>V-L15-PU-DT-04</t>
        </is>
      </c>
      <c r="E161" s="71">
        <f>IFERROR(IF(B161=0,VLOOKUP(C161,INDIRECT($G$4&amp;$H$4),MATCH($A161,INDIRECT($G$4&amp;$I$4),0),0),VLOOKUP(C161,INDIRECT($G$5&amp;$H$5),MATCH($A161,INDIRECT($G$5&amp;$I$5),0),FALSE)),0)</f>
        <v/>
      </c>
    </row>
    <row r="162">
      <c r="A162">
        <f>MID(D162,LEN(C162)+2,LEN(D162)-LEN(C162))</f>
        <v/>
      </c>
      <c r="B162">
        <f>IF(IFERROR(FIND("PU",D162,1),0)&lt;&gt;0,"PU",0)</f>
        <v/>
      </c>
      <c r="C162" t="inlineStr">
        <is>
          <t>V-L15-PU-DT</t>
        </is>
      </c>
      <c r="D162" s="18" t="inlineStr">
        <is>
          <t>V-L15-PU-DT-05</t>
        </is>
      </c>
      <c r="E162" s="71">
        <f>IFERROR(IF(B162=0,VLOOKUP(C162,INDIRECT($G$4&amp;$H$4),MATCH($A162,INDIRECT($G$4&amp;$I$4),0),0),VLOOKUP(C162,INDIRECT($G$5&amp;$H$5),MATCH($A162,INDIRECT($G$5&amp;$I$5),0),FALSE)),0)</f>
        <v/>
      </c>
    </row>
    <row r="163">
      <c r="A163">
        <f>MID(D163,LEN(C163)+2,LEN(D163)-LEN(C163))</f>
        <v/>
      </c>
      <c r="B163">
        <f>IF(IFERROR(FIND("PU",D163,1),0)&lt;&gt;0,"PU",0)</f>
        <v/>
      </c>
      <c r="C163" t="inlineStr">
        <is>
          <t>V-L15-PU-DT</t>
        </is>
      </c>
      <c r="D163" s="18" t="inlineStr">
        <is>
          <t>V-L15-PU-DT-06</t>
        </is>
      </c>
      <c r="E163" s="71">
        <f>IFERROR(IF(B163=0,VLOOKUP(C163,INDIRECT($G$4&amp;$H$4),MATCH($A163,INDIRECT($G$4&amp;$I$4),0),0),VLOOKUP(C163,INDIRECT($G$5&amp;$H$5),MATCH($A163,INDIRECT($G$5&amp;$I$5),0),FALSE)),0)</f>
        <v/>
      </c>
    </row>
    <row r="164">
      <c r="A164">
        <f>MID(D164,LEN(C164)+2,LEN(D164)-LEN(C164))</f>
        <v/>
      </c>
      <c r="B164">
        <f>IF(IFERROR(FIND("PU",D164,1),0)&lt;&gt;0,"PU",0)</f>
        <v/>
      </c>
      <c r="C164" t="inlineStr">
        <is>
          <t>V-L15-PU-DT</t>
        </is>
      </c>
      <c r="D164" s="18" t="inlineStr">
        <is>
          <t>V-L15-PU-DT-09</t>
        </is>
      </c>
      <c r="E164" s="71">
        <f>IFERROR(IF(B164=0,VLOOKUP(C164,INDIRECT($G$4&amp;$H$4),MATCH($A164,INDIRECT($G$4&amp;$I$4),0),0),VLOOKUP(C164,INDIRECT($G$5&amp;$H$5),MATCH($A164,INDIRECT($G$5&amp;$I$5),0),FALSE)),0)</f>
        <v/>
      </c>
    </row>
    <row r="165">
      <c r="A165">
        <f>MID(D165,LEN(C165)+2,LEN(D165)-LEN(C165))</f>
        <v/>
      </c>
      <c r="B165">
        <f>IF(IFERROR(FIND("PU",D165,1),0)&lt;&gt;0,"PU",0)</f>
        <v/>
      </c>
      <c r="C165" t="inlineStr">
        <is>
          <t>V-L15-PU-DT</t>
        </is>
      </c>
      <c r="D165" s="18" t="inlineStr">
        <is>
          <t>V-L15-PU-DT-11</t>
        </is>
      </c>
      <c r="E165" s="71">
        <f>IFERROR(IF(B165=0,VLOOKUP(C165,INDIRECT($G$4&amp;$H$4),MATCH($A165,INDIRECT($G$4&amp;$I$4),0),0),VLOOKUP(C165,INDIRECT($G$5&amp;$H$5),MATCH($A165,INDIRECT($G$5&amp;$I$5),0),FALSE)),0)</f>
        <v/>
      </c>
    </row>
    <row r="166">
      <c r="A166">
        <f>MID(D166,LEN(C166)+2,LEN(D166)-LEN(C166))</f>
        <v/>
      </c>
      <c r="B166">
        <f>IF(IFERROR(FIND("PU",D166,1),0)&lt;&gt;0,"PU",0)</f>
        <v/>
      </c>
      <c r="C166" t="inlineStr">
        <is>
          <t>V-L15-PU-DT</t>
        </is>
      </c>
      <c r="D166" s="18" t="inlineStr">
        <is>
          <t>V-L15-PU-DT-12</t>
        </is>
      </c>
      <c r="E166" s="71">
        <f>IFERROR(IF(B166=0,VLOOKUP(C166,INDIRECT($G$4&amp;$H$4),MATCH($A166,INDIRECT($G$4&amp;$I$4),0),0),VLOOKUP(C166,INDIRECT($G$5&amp;$H$5),MATCH($A166,INDIRECT($G$5&amp;$I$5),0),FALSE)),0)</f>
        <v/>
      </c>
    </row>
    <row r="167">
      <c r="A167">
        <f>MID(D167,LEN(C167)+2,LEN(D167)-LEN(C167))</f>
        <v/>
      </c>
      <c r="B167">
        <f>IF(IFERROR(FIND("PU",D167,1),0)&lt;&gt;0,"PU",0)</f>
        <v/>
      </c>
      <c r="C167" t="inlineStr">
        <is>
          <t>V-L15-PU-DT</t>
        </is>
      </c>
      <c r="D167" s="18" t="inlineStr">
        <is>
          <t>V-L15-PU-DT-14</t>
        </is>
      </c>
      <c r="E167" s="71">
        <f>IFERROR(IF(B167=0,VLOOKUP(C167,INDIRECT($G$4&amp;$H$4),MATCH($A167,INDIRECT($G$4&amp;$I$4),0),0),VLOOKUP(C167,INDIRECT($G$5&amp;$H$5),MATCH($A167,INDIRECT($G$5&amp;$I$5),0),FALSE)),0)</f>
        <v/>
      </c>
    </row>
    <row r="168">
      <c r="A168">
        <f>MID(D168,LEN(C168)+2,LEN(D168)-LEN(C168))</f>
        <v/>
      </c>
      <c r="B168">
        <f>IF(IFERROR(FIND("PU",D168,1),0)&lt;&gt;0,"PU",0)</f>
        <v/>
      </c>
      <c r="C168" t="inlineStr">
        <is>
          <t>V-L16-PU-DT</t>
        </is>
      </c>
      <c r="D168" s="18" t="inlineStr">
        <is>
          <t>V-L16-PU-DT-01</t>
        </is>
      </c>
      <c r="E168" s="71">
        <f>IFERROR(IF(B168=0,VLOOKUP(C168,INDIRECT($G$4&amp;$H$4),MATCH($A168,INDIRECT($G$4&amp;$I$4),0),0),VLOOKUP(C168,INDIRECT($G$5&amp;$H$5),MATCH($A168,INDIRECT($G$5&amp;$I$5),0),FALSE)),0)</f>
        <v/>
      </c>
    </row>
    <row r="169">
      <c r="A169">
        <f>MID(D169,LEN(C169)+2,LEN(D169)-LEN(C169))</f>
        <v/>
      </c>
      <c r="B169">
        <f>IF(IFERROR(FIND("PU",D169,1),0)&lt;&gt;0,"PU",0)</f>
        <v/>
      </c>
      <c r="C169" t="inlineStr">
        <is>
          <t>V-L16-PU-DT</t>
        </is>
      </c>
      <c r="D169" s="18" t="inlineStr">
        <is>
          <t>V-L16-PU-DT-02</t>
        </is>
      </c>
      <c r="E169" s="71">
        <f>IFERROR(IF(B169=0,VLOOKUP(C169,INDIRECT($G$4&amp;$H$4),MATCH($A169,INDIRECT($G$4&amp;$I$4),0),0),VLOOKUP(C169,INDIRECT($G$5&amp;$H$5),MATCH($A169,INDIRECT($G$5&amp;$I$5),0),FALSE)),0)</f>
        <v/>
      </c>
    </row>
    <row r="170">
      <c r="A170">
        <f>MID(D170,LEN(C170)+2,LEN(D170)-LEN(C170))</f>
        <v/>
      </c>
      <c r="B170">
        <f>IF(IFERROR(FIND("PU",D170,1),0)&lt;&gt;0,"PU",0)</f>
        <v/>
      </c>
      <c r="C170" t="inlineStr">
        <is>
          <t>V-L16-PU-DT</t>
        </is>
      </c>
      <c r="D170" s="18" t="inlineStr">
        <is>
          <t>V-L16-PU-DT-03</t>
        </is>
      </c>
      <c r="E170" s="71">
        <f>IFERROR(IF(B170=0,VLOOKUP(C170,INDIRECT($G$4&amp;$H$4),MATCH($A170,INDIRECT($G$4&amp;$I$4),0),0),VLOOKUP(C170,INDIRECT($G$5&amp;$H$5),MATCH($A170,INDIRECT($G$5&amp;$I$5),0),FALSE)),0)</f>
        <v/>
      </c>
    </row>
    <row r="171">
      <c r="A171">
        <f>MID(D171,LEN(C171)+2,LEN(D171)-LEN(C171))</f>
        <v/>
      </c>
      <c r="B171">
        <f>IF(IFERROR(FIND("PU",D171,1),0)&lt;&gt;0,"PU",0)</f>
        <v/>
      </c>
      <c r="C171" t="inlineStr">
        <is>
          <t>V-L16-PU-DT</t>
        </is>
      </c>
      <c r="D171" s="18" t="inlineStr">
        <is>
          <t>V-L16-PU-DT-04</t>
        </is>
      </c>
      <c r="E171" s="71">
        <f>IFERROR(IF(B171=0,VLOOKUP(C171,INDIRECT($G$4&amp;$H$4),MATCH($A171,INDIRECT($G$4&amp;$I$4),0),0),VLOOKUP(C171,INDIRECT($G$5&amp;$H$5),MATCH($A171,INDIRECT($G$5&amp;$I$5),0),FALSE)),0)</f>
        <v/>
      </c>
    </row>
    <row r="172">
      <c r="A172">
        <f>MID(D172,LEN(C172)+2,LEN(D172)-LEN(C172))</f>
        <v/>
      </c>
      <c r="B172">
        <f>IF(IFERROR(FIND("PU",D172,1),0)&lt;&gt;0,"PU",0)</f>
        <v/>
      </c>
      <c r="C172" t="inlineStr">
        <is>
          <t>V-L16-PU-DT</t>
        </is>
      </c>
      <c r="D172" s="18" t="inlineStr">
        <is>
          <t>V-L16-PU-DT-05</t>
        </is>
      </c>
      <c r="E172" s="71">
        <f>IFERROR(IF(B172=0,VLOOKUP(C172,INDIRECT($G$4&amp;$H$4),MATCH($A172,INDIRECT($G$4&amp;$I$4),0),0),VLOOKUP(C172,INDIRECT($G$5&amp;$H$5),MATCH($A172,INDIRECT($G$5&amp;$I$5),0),FALSE)),0)</f>
        <v/>
      </c>
    </row>
    <row r="173">
      <c r="A173">
        <f>MID(D173,LEN(C173)+2,LEN(D173)-LEN(C173))</f>
        <v/>
      </c>
      <c r="B173">
        <f>IF(IFERROR(FIND("PU",D173,1),0)&lt;&gt;0,"PU",0)</f>
        <v/>
      </c>
      <c r="C173" t="inlineStr">
        <is>
          <t>V-L16-PU-DT</t>
        </is>
      </c>
      <c r="D173" s="18" t="inlineStr">
        <is>
          <t>V-L16-PU-DT-06</t>
        </is>
      </c>
      <c r="E173" s="71">
        <f>IFERROR(IF(B173=0,VLOOKUP(C173,INDIRECT($G$4&amp;$H$4),MATCH($A173,INDIRECT($G$4&amp;$I$4),0),0),VLOOKUP(C173,INDIRECT($G$5&amp;$H$5),MATCH($A173,INDIRECT($G$5&amp;$I$5),0),FALSE)),0)</f>
        <v/>
      </c>
    </row>
    <row r="174">
      <c r="A174">
        <f>MID(D174,LEN(C174)+2,LEN(D174)-LEN(C174))</f>
        <v/>
      </c>
      <c r="B174">
        <f>IF(IFERROR(FIND("PU",D174,1),0)&lt;&gt;0,"PU",0)</f>
        <v/>
      </c>
      <c r="C174" t="inlineStr">
        <is>
          <t>V-L16-PU-DT</t>
        </is>
      </c>
      <c r="D174" s="18" t="inlineStr">
        <is>
          <t>V-L16-PU-DT-09</t>
        </is>
      </c>
      <c r="E174" s="71">
        <f>IFERROR(IF(B174=0,VLOOKUP(C174,INDIRECT($G$4&amp;$H$4),MATCH($A174,INDIRECT($G$4&amp;$I$4),0),0),VLOOKUP(C174,INDIRECT($G$5&amp;$H$5),MATCH($A174,INDIRECT($G$5&amp;$I$5),0),FALSE)),0)</f>
        <v/>
      </c>
    </row>
    <row r="175">
      <c r="A175">
        <f>MID(D175,LEN(C175)+2,LEN(D175)-LEN(C175))</f>
        <v/>
      </c>
      <c r="B175">
        <f>IF(IFERROR(FIND("PU",D175,1),0)&lt;&gt;0,"PU",0)</f>
        <v/>
      </c>
      <c r="C175" t="inlineStr">
        <is>
          <t>V-L16-PU-DT</t>
        </is>
      </c>
      <c r="D175" s="18" t="inlineStr">
        <is>
          <t>V-L16-PU-DT-11</t>
        </is>
      </c>
      <c r="E175" s="71">
        <f>IFERROR(IF(B175=0,VLOOKUP(C175,INDIRECT($G$4&amp;$H$4),MATCH($A175,INDIRECT($G$4&amp;$I$4),0),0),VLOOKUP(C175,INDIRECT($G$5&amp;$H$5),MATCH($A175,INDIRECT($G$5&amp;$I$5),0),FALSE)),0)</f>
        <v/>
      </c>
    </row>
    <row r="176">
      <c r="A176">
        <f>MID(D176,LEN(C176)+2,LEN(D176)-LEN(C176))</f>
        <v/>
      </c>
      <c r="B176">
        <f>IF(IFERROR(FIND("PU",D176,1),0)&lt;&gt;0,"PU",0)</f>
        <v/>
      </c>
      <c r="C176" t="inlineStr">
        <is>
          <t>V-L16-PU-DT</t>
        </is>
      </c>
      <c r="D176" s="18" t="inlineStr">
        <is>
          <t>V-L16-PU-DT-12</t>
        </is>
      </c>
      <c r="E176" s="71">
        <f>IFERROR(IF(B176=0,VLOOKUP(C176,INDIRECT($G$4&amp;$H$4),MATCH($A176,INDIRECT($G$4&amp;$I$4),0),0),VLOOKUP(C176,INDIRECT($G$5&amp;$H$5),MATCH($A176,INDIRECT($G$5&amp;$I$5),0),FALSE)),0)</f>
        <v/>
      </c>
    </row>
    <row r="177">
      <c r="A177">
        <f>MID(D177,LEN(C177)+2,LEN(D177)-LEN(C177))</f>
        <v/>
      </c>
      <c r="B177">
        <f>IF(IFERROR(FIND("PU",D177,1),0)&lt;&gt;0,"PU",0)</f>
        <v/>
      </c>
      <c r="C177" t="inlineStr">
        <is>
          <t>V-L16-PU-DT</t>
        </is>
      </c>
      <c r="D177" s="18" t="inlineStr">
        <is>
          <t>V-L16-PU-DT-14</t>
        </is>
      </c>
      <c r="E177" s="71">
        <f>IFERROR(IF(B177=0,VLOOKUP(C177,INDIRECT($G$4&amp;$H$4),MATCH($A177,INDIRECT($G$4&amp;$I$4),0),0),VLOOKUP(C177,INDIRECT($G$5&amp;$H$5),MATCH($A177,INDIRECT($G$5&amp;$I$5),0),FALSE)),0)</f>
        <v/>
      </c>
    </row>
    <row r="178">
      <c r="A178">
        <f>MID(D178,LEN(C178)+2,LEN(D178)-LEN(C178))</f>
        <v/>
      </c>
      <c r="B178">
        <f>IF(IFERROR(FIND("PU",D178,1),0)&lt;&gt;0,"PU",0)</f>
        <v/>
      </c>
      <c r="C178" t="inlineStr">
        <is>
          <t>V-L18-PU-DT</t>
        </is>
      </c>
      <c r="D178" s="18" t="inlineStr">
        <is>
          <t>V-L18-PU-DT-01</t>
        </is>
      </c>
      <c r="E178" s="71">
        <f>IFERROR(IF(B178=0,VLOOKUP(C178,INDIRECT($G$4&amp;$H$4),MATCH($A178,INDIRECT($G$4&amp;$I$4),0),0),VLOOKUP(C178,INDIRECT($G$5&amp;$H$5),MATCH($A178,INDIRECT($G$5&amp;$I$5),0),FALSE)),0)</f>
        <v/>
      </c>
    </row>
    <row r="179">
      <c r="A179">
        <f>MID(D179,LEN(C179)+2,LEN(D179)-LEN(C179))</f>
        <v/>
      </c>
      <c r="B179">
        <f>IF(IFERROR(FIND("PU",D179,1),0)&lt;&gt;0,"PU",0)</f>
        <v/>
      </c>
      <c r="C179" t="inlineStr">
        <is>
          <t>V-L18-PU-DT</t>
        </is>
      </c>
      <c r="D179" s="18" t="inlineStr">
        <is>
          <t>V-L18-PU-DT-02</t>
        </is>
      </c>
      <c r="E179" s="71">
        <f>IFERROR(IF(B179=0,VLOOKUP(C179,INDIRECT($G$4&amp;$H$4),MATCH($A179,INDIRECT($G$4&amp;$I$4),0),0),VLOOKUP(C179,INDIRECT($G$5&amp;$H$5),MATCH($A179,INDIRECT($G$5&amp;$I$5),0),FALSE)),0)</f>
        <v/>
      </c>
    </row>
    <row r="180">
      <c r="A180">
        <f>MID(D180,LEN(C180)+2,LEN(D180)-LEN(C180))</f>
        <v/>
      </c>
      <c r="B180">
        <f>IF(IFERROR(FIND("PU",D180,1),0)&lt;&gt;0,"PU",0)</f>
        <v/>
      </c>
      <c r="C180" t="inlineStr">
        <is>
          <t>V-L18-PU-DT</t>
        </is>
      </c>
      <c r="D180" s="18" t="inlineStr">
        <is>
          <t>V-L18-PU-DT-03</t>
        </is>
      </c>
      <c r="E180" s="71">
        <f>IFERROR(IF(B180=0,VLOOKUP(C180,INDIRECT($G$4&amp;$H$4),MATCH($A180,INDIRECT($G$4&amp;$I$4),0),0),VLOOKUP(C180,INDIRECT($G$5&amp;$H$5),MATCH($A180,INDIRECT($G$5&amp;$I$5),0),FALSE)),0)</f>
        <v/>
      </c>
    </row>
    <row r="181">
      <c r="A181">
        <f>MID(D181,LEN(C181)+2,LEN(D181)-LEN(C181))</f>
        <v/>
      </c>
      <c r="B181">
        <f>IF(IFERROR(FIND("PU",D181,1),0)&lt;&gt;0,"PU",0)</f>
        <v/>
      </c>
      <c r="C181" t="inlineStr">
        <is>
          <t>V-L18-PU-DT</t>
        </is>
      </c>
      <c r="D181" s="18" t="inlineStr">
        <is>
          <t>V-L18-PU-DT-04</t>
        </is>
      </c>
      <c r="E181" s="71">
        <f>IFERROR(IF(B181=0,VLOOKUP(C181,INDIRECT($G$4&amp;$H$4),MATCH($A181,INDIRECT($G$4&amp;$I$4),0),0),VLOOKUP(C181,INDIRECT($G$5&amp;$H$5),MATCH($A181,INDIRECT($G$5&amp;$I$5),0),FALSE)),0)</f>
        <v/>
      </c>
    </row>
    <row r="182">
      <c r="A182">
        <f>MID(D182,LEN(C182)+2,LEN(D182)-LEN(C182))</f>
        <v/>
      </c>
      <c r="B182">
        <f>IF(IFERROR(FIND("PU",D182,1),0)&lt;&gt;0,"PU",0)</f>
        <v/>
      </c>
      <c r="C182" t="inlineStr">
        <is>
          <t>V-L18-PU-DT</t>
        </is>
      </c>
      <c r="D182" s="18" t="inlineStr">
        <is>
          <t>V-L18-PU-DT-05</t>
        </is>
      </c>
      <c r="E182" s="71">
        <f>IFERROR(IF(B182=0,VLOOKUP(C182,INDIRECT($G$4&amp;$H$4),MATCH($A182,INDIRECT($G$4&amp;$I$4),0),0),VLOOKUP(C182,INDIRECT($G$5&amp;$H$5),MATCH($A182,INDIRECT($G$5&amp;$I$5),0),FALSE)),0)</f>
        <v/>
      </c>
    </row>
    <row r="183">
      <c r="A183">
        <f>MID(D183,LEN(C183)+2,LEN(D183)-LEN(C183))</f>
        <v/>
      </c>
      <c r="B183">
        <f>IF(IFERROR(FIND("PU",D183,1),0)&lt;&gt;0,"PU",0)</f>
        <v/>
      </c>
      <c r="C183" t="inlineStr">
        <is>
          <t>V-L18-PU-DT</t>
        </is>
      </c>
      <c r="D183" s="18" t="inlineStr">
        <is>
          <t>V-L18-PU-DT-06</t>
        </is>
      </c>
      <c r="E183" s="71">
        <f>IFERROR(IF(B183=0,VLOOKUP(C183,INDIRECT($G$4&amp;$H$4),MATCH($A183,INDIRECT($G$4&amp;$I$4),0),0),VLOOKUP(C183,INDIRECT($G$5&amp;$H$5),MATCH($A183,INDIRECT($G$5&amp;$I$5),0),FALSE)),0)</f>
        <v/>
      </c>
    </row>
    <row r="184">
      <c r="A184">
        <f>MID(D184,LEN(C184)+2,LEN(D184)-LEN(C184))</f>
        <v/>
      </c>
      <c r="B184">
        <f>IF(IFERROR(FIND("PU",D184,1),0)&lt;&gt;0,"PU",0)</f>
        <v/>
      </c>
      <c r="C184" t="inlineStr">
        <is>
          <t>V-L18-PU-DT</t>
        </is>
      </c>
      <c r="D184" s="18" t="inlineStr">
        <is>
          <t>V-L18-PU-DT-09</t>
        </is>
      </c>
      <c r="E184" s="71">
        <f>IFERROR(IF(B184=0,VLOOKUP(C184,INDIRECT($G$4&amp;$H$4),MATCH($A184,INDIRECT($G$4&amp;$I$4),0),0),VLOOKUP(C184,INDIRECT($G$5&amp;$H$5),MATCH($A184,INDIRECT($G$5&amp;$I$5),0),FALSE)),0)</f>
        <v/>
      </c>
    </row>
    <row r="185">
      <c r="A185">
        <f>MID(D185,LEN(C185)+2,LEN(D185)-LEN(C185))</f>
        <v/>
      </c>
      <c r="B185">
        <f>IF(IFERROR(FIND("PU",D185,1),0)&lt;&gt;0,"PU",0)</f>
        <v/>
      </c>
      <c r="C185" t="inlineStr">
        <is>
          <t>V-L18-PU-DT</t>
        </is>
      </c>
      <c r="D185" s="18" t="inlineStr">
        <is>
          <t>V-L18-PU-DT-11</t>
        </is>
      </c>
      <c r="E185" s="71">
        <f>IFERROR(IF(B185=0,VLOOKUP(C185,INDIRECT($G$4&amp;$H$4),MATCH($A185,INDIRECT($G$4&amp;$I$4),0),0),VLOOKUP(C185,INDIRECT($G$5&amp;$H$5),MATCH($A185,INDIRECT($G$5&amp;$I$5),0),FALSE)),0)</f>
        <v/>
      </c>
    </row>
    <row r="186">
      <c r="A186">
        <f>MID(D186,LEN(C186)+2,LEN(D186)-LEN(C186))</f>
        <v/>
      </c>
      <c r="B186">
        <f>IF(IFERROR(FIND("PU",D186,1),0)&lt;&gt;0,"PU",0)</f>
        <v/>
      </c>
      <c r="C186" t="inlineStr">
        <is>
          <t>V-L18-PU-DT</t>
        </is>
      </c>
      <c r="D186" s="18" t="inlineStr">
        <is>
          <t>V-L18-PU-DT-12</t>
        </is>
      </c>
      <c r="E186" s="71">
        <f>IFERROR(IF(B186=0,VLOOKUP(C186,INDIRECT($G$4&amp;$H$4),MATCH($A186,INDIRECT($G$4&amp;$I$4),0),0),VLOOKUP(C186,INDIRECT($G$5&amp;$H$5),MATCH($A186,INDIRECT($G$5&amp;$I$5),0),FALSE)),0)</f>
        <v/>
      </c>
    </row>
    <row r="187">
      <c r="A187">
        <f>MID(D187,LEN(C187)+2,LEN(D187)-LEN(C187))</f>
        <v/>
      </c>
      <c r="B187">
        <f>IF(IFERROR(FIND("PU",D187,1),0)&lt;&gt;0,"PU",0)</f>
        <v/>
      </c>
      <c r="C187" t="inlineStr">
        <is>
          <t>V-L18-PU-DT</t>
        </is>
      </c>
      <c r="D187" s="18" t="inlineStr">
        <is>
          <t>V-L18-PU-DT-14</t>
        </is>
      </c>
      <c r="E187" s="71">
        <f>IFERROR(IF(B187=0,VLOOKUP(C187,INDIRECT($G$4&amp;$H$4),MATCH($A187,INDIRECT($G$4&amp;$I$4),0),0),VLOOKUP(C187,INDIRECT($G$5&amp;$H$5),MATCH($A187,INDIRECT($G$5&amp;$I$5),0),FALSE)),0)</f>
        <v/>
      </c>
    </row>
    <row r="188">
      <c r="A188">
        <f>MID(D188,LEN(C188)+2,LEN(D188)-LEN(C188))</f>
        <v/>
      </c>
      <c r="B188">
        <f>IF(IFERROR(FIND("PU",D188,1),0)&lt;&gt;0,"PU",0)</f>
        <v/>
      </c>
      <c r="C188" t="inlineStr">
        <is>
          <t>V-L19-PU-DT</t>
        </is>
      </c>
      <c r="D188" s="18" t="inlineStr">
        <is>
          <t>V-L19-PU-DT-01</t>
        </is>
      </c>
      <c r="E188" s="71">
        <f>IFERROR(IF(B188=0,VLOOKUP(C188,INDIRECT($G$4&amp;$H$4),MATCH($A188,INDIRECT($G$4&amp;$I$4),0),0),VLOOKUP(C188,INDIRECT($G$5&amp;$H$5),MATCH($A188,INDIRECT($G$5&amp;$I$5),0),FALSE)),0)</f>
        <v/>
      </c>
    </row>
    <row r="189">
      <c r="A189">
        <f>MID(D189,LEN(C189)+2,LEN(D189)-LEN(C189))</f>
        <v/>
      </c>
      <c r="B189">
        <f>IF(IFERROR(FIND("PU",D189,1),0)&lt;&gt;0,"PU",0)</f>
        <v/>
      </c>
      <c r="C189" t="inlineStr">
        <is>
          <t>V-L19-PU-DT</t>
        </is>
      </c>
      <c r="D189" s="18" t="inlineStr">
        <is>
          <t>V-L19-PU-DT-02</t>
        </is>
      </c>
      <c r="E189" s="71">
        <f>IFERROR(IF(B189=0,VLOOKUP(C189,INDIRECT($G$4&amp;$H$4),MATCH($A189,INDIRECT($G$4&amp;$I$4),0),0),VLOOKUP(C189,INDIRECT($G$5&amp;$H$5),MATCH($A189,INDIRECT($G$5&amp;$I$5),0),FALSE)),0)</f>
        <v/>
      </c>
    </row>
    <row r="190">
      <c r="A190">
        <f>MID(D190,LEN(C190)+2,LEN(D190)-LEN(C190))</f>
        <v/>
      </c>
      <c r="B190">
        <f>IF(IFERROR(FIND("PU",D190,1),0)&lt;&gt;0,"PU",0)</f>
        <v/>
      </c>
      <c r="C190" t="inlineStr">
        <is>
          <t>V-L19-PU-DT</t>
        </is>
      </c>
      <c r="D190" s="18" t="inlineStr">
        <is>
          <t>V-L19-PU-DT-03</t>
        </is>
      </c>
      <c r="E190" s="71">
        <f>IFERROR(IF(B190=0,VLOOKUP(C190,INDIRECT($G$4&amp;$H$4),MATCH($A190,INDIRECT($G$4&amp;$I$4),0),0),VLOOKUP(C190,INDIRECT($G$5&amp;$H$5),MATCH($A190,INDIRECT($G$5&amp;$I$5),0),FALSE)),0)</f>
        <v/>
      </c>
    </row>
    <row r="191">
      <c r="A191">
        <f>MID(D191,LEN(C191)+2,LEN(D191)-LEN(C191))</f>
        <v/>
      </c>
      <c r="B191">
        <f>IF(IFERROR(FIND("PU",D191,1),0)&lt;&gt;0,"PU",0)</f>
        <v/>
      </c>
      <c r="C191" t="inlineStr">
        <is>
          <t>V-L19-PU-DT</t>
        </is>
      </c>
      <c r="D191" s="18" t="inlineStr">
        <is>
          <t>V-L19-PU-DT-04</t>
        </is>
      </c>
      <c r="E191" s="71">
        <f>IFERROR(IF(B191=0,VLOOKUP(C191,INDIRECT($G$4&amp;$H$4),MATCH($A191,INDIRECT($G$4&amp;$I$4),0),0),VLOOKUP(C191,INDIRECT($G$5&amp;$H$5),MATCH($A191,INDIRECT($G$5&amp;$I$5),0),FALSE)),0)</f>
        <v/>
      </c>
    </row>
    <row r="192">
      <c r="A192">
        <f>MID(D192,LEN(C192)+2,LEN(D192)-LEN(C192))</f>
        <v/>
      </c>
      <c r="B192">
        <f>IF(IFERROR(FIND("PU",D192,1),0)&lt;&gt;0,"PU",0)</f>
        <v/>
      </c>
      <c r="C192" t="inlineStr">
        <is>
          <t>V-L19-PU-DT</t>
        </is>
      </c>
      <c r="D192" s="18" t="inlineStr">
        <is>
          <t>V-L19-PU-DT-05</t>
        </is>
      </c>
      <c r="E192" s="71">
        <f>IFERROR(IF(B192=0,VLOOKUP(C192,INDIRECT($G$4&amp;$H$4),MATCH($A192,INDIRECT($G$4&amp;$I$4),0),0),VLOOKUP(C192,INDIRECT($G$5&amp;$H$5),MATCH($A192,INDIRECT($G$5&amp;$I$5),0),FALSE)),0)</f>
        <v/>
      </c>
    </row>
    <row r="193">
      <c r="A193">
        <f>MID(D193,LEN(C193)+2,LEN(D193)-LEN(C193))</f>
        <v/>
      </c>
      <c r="B193">
        <f>IF(IFERROR(FIND("PU",D193,1),0)&lt;&gt;0,"PU",0)</f>
        <v/>
      </c>
      <c r="C193" t="inlineStr">
        <is>
          <t>V-L19-PU-DT</t>
        </is>
      </c>
      <c r="D193" s="18" t="inlineStr">
        <is>
          <t>V-L19-PU-DT-06</t>
        </is>
      </c>
      <c r="E193" s="71">
        <f>IFERROR(IF(B193=0,VLOOKUP(C193,INDIRECT($G$4&amp;$H$4),MATCH($A193,INDIRECT($G$4&amp;$I$4),0),0),VLOOKUP(C193,INDIRECT($G$5&amp;$H$5),MATCH($A193,INDIRECT($G$5&amp;$I$5),0),FALSE)),0)</f>
        <v/>
      </c>
    </row>
    <row r="194">
      <c r="A194">
        <f>MID(D194,LEN(C194)+2,LEN(D194)-LEN(C194))</f>
        <v/>
      </c>
      <c r="B194">
        <f>IF(IFERROR(FIND("PU",D194,1),0)&lt;&gt;0,"PU",0)</f>
        <v/>
      </c>
      <c r="C194" t="inlineStr">
        <is>
          <t>V-L19-PU-DT</t>
        </is>
      </c>
      <c r="D194" s="18" t="inlineStr">
        <is>
          <t>V-L19-PU-DT-09</t>
        </is>
      </c>
      <c r="E194" s="71">
        <f>IFERROR(IF(B194=0,VLOOKUP(C194,INDIRECT($G$4&amp;$H$4),MATCH($A194,INDIRECT($G$4&amp;$I$4),0),0),VLOOKUP(C194,INDIRECT($G$5&amp;$H$5),MATCH($A194,INDIRECT($G$5&amp;$I$5),0),FALSE)),0)</f>
        <v/>
      </c>
    </row>
    <row r="195">
      <c r="A195">
        <f>MID(D195,LEN(C195)+2,LEN(D195)-LEN(C195))</f>
        <v/>
      </c>
      <c r="B195">
        <f>IF(IFERROR(FIND("PU",D195,1),0)&lt;&gt;0,"PU",0)</f>
        <v/>
      </c>
      <c r="C195" t="inlineStr">
        <is>
          <t>V-L19-PU-DT</t>
        </is>
      </c>
      <c r="D195" s="18" t="inlineStr">
        <is>
          <t>V-L19-PU-DT-11</t>
        </is>
      </c>
      <c r="E195" s="71">
        <f>IFERROR(IF(B195=0,VLOOKUP(C195,INDIRECT($G$4&amp;$H$4),MATCH($A195,INDIRECT($G$4&amp;$I$4),0),0),VLOOKUP(C195,INDIRECT($G$5&amp;$H$5),MATCH($A195,INDIRECT($G$5&amp;$I$5),0),FALSE)),0)</f>
        <v/>
      </c>
    </row>
    <row r="196">
      <c r="A196">
        <f>MID(D196,LEN(C196)+2,LEN(D196)-LEN(C196))</f>
        <v/>
      </c>
      <c r="B196">
        <f>IF(IFERROR(FIND("PU",D196,1),0)&lt;&gt;0,"PU",0)</f>
        <v/>
      </c>
      <c r="C196" t="inlineStr">
        <is>
          <t>V-L19-PU-DT</t>
        </is>
      </c>
      <c r="D196" s="18" t="inlineStr">
        <is>
          <t>V-L19-PU-DT-12</t>
        </is>
      </c>
      <c r="E196" s="71">
        <f>IFERROR(IF(B196=0,VLOOKUP(C196,INDIRECT($G$4&amp;$H$4),MATCH($A196,INDIRECT($G$4&amp;$I$4),0),0),VLOOKUP(C196,INDIRECT($G$5&amp;$H$5),MATCH($A196,INDIRECT($G$5&amp;$I$5),0),FALSE)),0)</f>
        <v/>
      </c>
    </row>
    <row r="197">
      <c r="A197">
        <f>MID(D197,LEN(C197)+2,LEN(D197)-LEN(C197))</f>
        <v/>
      </c>
      <c r="B197">
        <f>IF(IFERROR(FIND("PU",D197,1),0)&lt;&gt;0,"PU",0)</f>
        <v/>
      </c>
      <c r="C197" t="inlineStr">
        <is>
          <t>V-L19-PU-DT</t>
        </is>
      </c>
      <c r="D197" s="18" t="inlineStr">
        <is>
          <t>V-L19-PU-DT-14</t>
        </is>
      </c>
      <c r="E197" s="71">
        <f>IFERROR(IF(B197=0,VLOOKUP(C197,INDIRECT($G$4&amp;$H$4),MATCH($A197,INDIRECT($G$4&amp;$I$4),0),0),VLOOKUP(C197,INDIRECT($G$5&amp;$H$5),MATCH($A197,INDIRECT($G$5&amp;$I$5),0),FALSE)),0)</f>
        <v/>
      </c>
    </row>
    <row r="198">
      <c r="A198">
        <f>MID(D198,LEN(C198)+2,LEN(D198)-LEN(C198))</f>
        <v/>
      </c>
      <c r="B198">
        <f>IF(IFERROR(FIND("PU",D198,1),0)&lt;&gt;0,"PU",0)</f>
        <v/>
      </c>
      <c r="C198" t="inlineStr">
        <is>
          <t>V-L1-PU-DT</t>
        </is>
      </c>
      <c r="D198" s="18" t="inlineStr">
        <is>
          <t>V-L1-PU-DT-01</t>
        </is>
      </c>
      <c r="E198" s="71">
        <f>IFERROR(IF(B198=0,VLOOKUP(C198,INDIRECT($G$4&amp;$H$4),MATCH($A198,INDIRECT($G$4&amp;$I$4),0),0),VLOOKUP(C198,INDIRECT($G$5&amp;$H$5),MATCH($A198,INDIRECT($G$5&amp;$I$5),0),FALSE)),0)</f>
        <v/>
      </c>
    </row>
    <row r="199">
      <c r="A199">
        <f>MID(D199,LEN(C199)+2,LEN(D199)-LEN(C199))</f>
        <v/>
      </c>
      <c r="B199">
        <f>IF(IFERROR(FIND("PU",D199,1),0)&lt;&gt;0,"PU",0)</f>
        <v/>
      </c>
      <c r="C199" t="inlineStr">
        <is>
          <t>V-L1-PU-DT</t>
        </is>
      </c>
      <c r="D199" s="18" t="inlineStr">
        <is>
          <t>V-L1-PU-DT-02</t>
        </is>
      </c>
      <c r="E199" s="71">
        <f>IFERROR(IF(B199=0,VLOOKUP(C199,INDIRECT($G$4&amp;$H$4),MATCH($A199,INDIRECT($G$4&amp;$I$4),0),0),VLOOKUP(C199,INDIRECT($G$5&amp;$H$5),MATCH($A199,INDIRECT($G$5&amp;$I$5),0),FALSE)),0)</f>
        <v/>
      </c>
    </row>
    <row r="200">
      <c r="A200">
        <f>MID(D200,LEN(C200)+2,LEN(D200)-LEN(C200))</f>
        <v/>
      </c>
      <c r="B200">
        <f>IF(IFERROR(FIND("PU",D200,1),0)&lt;&gt;0,"PU",0)</f>
        <v/>
      </c>
      <c r="C200" t="inlineStr">
        <is>
          <t>V-L1-PU-DT</t>
        </is>
      </c>
      <c r="D200" s="18" t="inlineStr">
        <is>
          <t>V-L1-PU-DT-03</t>
        </is>
      </c>
      <c r="E200" s="71">
        <f>IFERROR(IF(B200=0,VLOOKUP(C200,INDIRECT($G$4&amp;$H$4),MATCH($A200,INDIRECT($G$4&amp;$I$4),0),0),VLOOKUP(C200,INDIRECT($G$5&amp;$H$5),MATCH($A200,INDIRECT($G$5&amp;$I$5),0),FALSE)),0)</f>
        <v/>
      </c>
    </row>
    <row r="201">
      <c r="A201">
        <f>MID(D201,LEN(C201)+2,LEN(D201)-LEN(C201))</f>
        <v/>
      </c>
      <c r="B201">
        <f>IF(IFERROR(FIND("PU",D201,1),0)&lt;&gt;0,"PU",0)</f>
        <v/>
      </c>
      <c r="C201" t="inlineStr">
        <is>
          <t>V-L1-PU-DT</t>
        </is>
      </c>
      <c r="D201" s="18" t="inlineStr">
        <is>
          <t>V-L1-PU-DT-04</t>
        </is>
      </c>
      <c r="E201" s="71">
        <f>IFERROR(IF(B201=0,VLOOKUP(C201,INDIRECT($G$4&amp;$H$4),MATCH($A201,INDIRECT($G$4&amp;$I$4),0),0),VLOOKUP(C201,INDIRECT($G$5&amp;$H$5),MATCH($A201,INDIRECT($G$5&amp;$I$5),0),FALSE)),0)</f>
        <v/>
      </c>
    </row>
    <row r="202">
      <c r="A202">
        <f>MID(D202,LEN(C202)+2,LEN(D202)-LEN(C202))</f>
        <v/>
      </c>
      <c r="B202">
        <f>IF(IFERROR(FIND("PU",D202,1),0)&lt;&gt;0,"PU",0)</f>
        <v/>
      </c>
      <c r="C202" t="inlineStr">
        <is>
          <t>V-L1-PU-DT</t>
        </is>
      </c>
      <c r="D202" s="18" t="inlineStr">
        <is>
          <t>V-L1-PU-DT-05</t>
        </is>
      </c>
      <c r="E202" s="71">
        <f>IFERROR(IF(B202=0,VLOOKUP(C202,INDIRECT($G$4&amp;$H$4),MATCH($A202,INDIRECT($G$4&amp;$I$4),0),0),VLOOKUP(C202,INDIRECT($G$5&amp;$H$5),MATCH($A202,INDIRECT($G$5&amp;$I$5),0),FALSE)),0)</f>
        <v/>
      </c>
    </row>
    <row r="203">
      <c r="A203">
        <f>MID(D203,LEN(C203)+2,LEN(D203)-LEN(C203))</f>
        <v/>
      </c>
      <c r="B203">
        <f>IF(IFERROR(FIND("PU",D203,1),0)&lt;&gt;0,"PU",0)</f>
        <v/>
      </c>
      <c r="C203" t="inlineStr">
        <is>
          <t>V-L1-PU-DT</t>
        </is>
      </c>
      <c r="D203" s="18" t="inlineStr">
        <is>
          <t>V-L1-PU-DT-06</t>
        </is>
      </c>
      <c r="E203" s="71">
        <f>IFERROR(IF(B203=0,VLOOKUP(C203,INDIRECT($G$4&amp;$H$4),MATCH($A203,INDIRECT($G$4&amp;$I$4),0),0),VLOOKUP(C203,INDIRECT($G$5&amp;$H$5),MATCH($A203,INDIRECT($G$5&amp;$I$5),0),FALSE)),0)</f>
        <v/>
      </c>
    </row>
    <row r="204">
      <c r="A204">
        <f>MID(D204,LEN(C204)+2,LEN(D204)-LEN(C204))</f>
        <v/>
      </c>
      <c r="B204">
        <f>IF(IFERROR(FIND("PU",D204,1),0)&lt;&gt;0,"PU",0)</f>
        <v/>
      </c>
      <c r="C204" t="inlineStr">
        <is>
          <t>V-L1-PU-DT</t>
        </is>
      </c>
      <c r="D204" s="18" t="inlineStr">
        <is>
          <t>V-L1-PU-DT-09</t>
        </is>
      </c>
      <c r="E204" s="71">
        <f>IFERROR(IF(B204=0,VLOOKUP(C204,INDIRECT($G$4&amp;$H$4),MATCH($A204,INDIRECT($G$4&amp;$I$4),0),0),VLOOKUP(C204,INDIRECT($G$5&amp;$H$5),MATCH($A204,INDIRECT($G$5&amp;$I$5),0),FALSE)),0)</f>
        <v/>
      </c>
    </row>
    <row r="205">
      <c r="A205">
        <f>MID(D205,LEN(C205)+2,LEN(D205)-LEN(C205))</f>
        <v/>
      </c>
      <c r="B205">
        <f>IF(IFERROR(FIND("PU",D205,1),0)&lt;&gt;0,"PU",0)</f>
        <v/>
      </c>
      <c r="C205" t="inlineStr">
        <is>
          <t>V-L1-PU-DT</t>
        </is>
      </c>
      <c r="D205" s="18" t="inlineStr">
        <is>
          <t>V-L1-PU-DT-11</t>
        </is>
      </c>
      <c r="E205" s="71">
        <f>IFERROR(IF(B205=0,VLOOKUP(C205,INDIRECT($G$4&amp;$H$4),MATCH($A205,INDIRECT($G$4&amp;$I$4),0),0),VLOOKUP(C205,INDIRECT($G$5&amp;$H$5),MATCH($A205,INDIRECT($G$5&amp;$I$5),0),FALSE)),0)</f>
        <v/>
      </c>
    </row>
    <row r="206">
      <c r="A206">
        <f>MID(D206,LEN(C206)+2,LEN(D206)-LEN(C206))</f>
        <v/>
      </c>
      <c r="B206">
        <f>IF(IFERROR(FIND("PU",D206,1),0)&lt;&gt;0,"PU",0)</f>
        <v/>
      </c>
      <c r="C206" t="inlineStr">
        <is>
          <t>V-L1-PU-DT</t>
        </is>
      </c>
      <c r="D206" s="18" t="inlineStr">
        <is>
          <t>V-L1-PU-DT-12</t>
        </is>
      </c>
      <c r="E206" s="71">
        <f>IFERROR(IF(B206=0,VLOOKUP(C206,INDIRECT($G$4&amp;$H$4),MATCH($A206,INDIRECT($G$4&amp;$I$4),0),0),VLOOKUP(C206,INDIRECT($G$5&amp;$H$5),MATCH($A206,INDIRECT($G$5&amp;$I$5),0),FALSE)),0)</f>
        <v/>
      </c>
    </row>
    <row r="207">
      <c r="A207">
        <f>MID(D207,LEN(C207)+2,LEN(D207)-LEN(C207))</f>
        <v/>
      </c>
      <c r="B207">
        <f>IF(IFERROR(FIND("PU",D207,1),0)&lt;&gt;0,"PU",0)</f>
        <v/>
      </c>
      <c r="C207" t="inlineStr">
        <is>
          <t>V-L1-PU-DT</t>
        </is>
      </c>
      <c r="D207" s="18" t="inlineStr">
        <is>
          <t>V-L1-PU-DT-14</t>
        </is>
      </c>
      <c r="E207" s="71">
        <f>IFERROR(IF(B207=0,VLOOKUP(C207,INDIRECT($G$4&amp;$H$4),MATCH($A207,INDIRECT($G$4&amp;$I$4),0),0),VLOOKUP(C207,INDIRECT($G$5&amp;$H$5),MATCH($A207,INDIRECT($G$5&amp;$I$5),0),FALSE)),0)</f>
        <v/>
      </c>
    </row>
    <row r="208">
      <c r="A208">
        <f>MID(D208,LEN(C208)+2,LEN(D208)-LEN(C208))</f>
        <v/>
      </c>
      <c r="B208">
        <f>IF(IFERROR(FIND("PU",D208,1),0)&lt;&gt;0,"PU",0)</f>
        <v/>
      </c>
      <c r="C208" t="inlineStr">
        <is>
          <t>V-L21-PU-DT</t>
        </is>
      </c>
      <c r="D208" s="18" t="inlineStr">
        <is>
          <t>V-L21-PU-DT-01</t>
        </is>
      </c>
      <c r="E208" s="71">
        <f>IFERROR(IF(B208=0,VLOOKUP(C208,INDIRECT($G$4&amp;$H$4),MATCH($A208,INDIRECT($G$4&amp;$I$4),0),0),VLOOKUP(C208,INDIRECT($G$5&amp;$H$5),MATCH($A208,INDIRECT($G$5&amp;$I$5),0),FALSE)),0)</f>
        <v/>
      </c>
    </row>
    <row r="209">
      <c r="A209">
        <f>MID(D209,LEN(C209)+2,LEN(D209)-LEN(C209))</f>
        <v/>
      </c>
      <c r="B209">
        <f>IF(IFERROR(FIND("PU",D209,1),0)&lt;&gt;0,"PU",0)</f>
        <v/>
      </c>
      <c r="C209" t="inlineStr">
        <is>
          <t>V-L21-PU-DT</t>
        </is>
      </c>
      <c r="D209" s="18" t="inlineStr">
        <is>
          <t>V-L21-PU-DT-02</t>
        </is>
      </c>
      <c r="E209" s="71">
        <f>IFERROR(IF(B209=0,VLOOKUP(C209,INDIRECT($G$4&amp;$H$4),MATCH($A209,INDIRECT($G$4&amp;$I$4),0),0),VLOOKUP(C209,INDIRECT($G$5&amp;$H$5),MATCH($A209,INDIRECT($G$5&amp;$I$5),0),FALSE)),0)</f>
        <v/>
      </c>
    </row>
    <row r="210">
      <c r="A210">
        <f>MID(D210,LEN(C210)+2,LEN(D210)-LEN(C210))</f>
        <v/>
      </c>
      <c r="B210">
        <f>IF(IFERROR(FIND("PU",D210,1),0)&lt;&gt;0,"PU",0)</f>
        <v/>
      </c>
      <c r="C210" t="inlineStr">
        <is>
          <t>V-L21-PU-DT</t>
        </is>
      </c>
      <c r="D210" s="18" t="inlineStr">
        <is>
          <t>V-L21-PU-DT-03</t>
        </is>
      </c>
      <c r="E210" s="71">
        <f>IFERROR(IF(B210=0,VLOOKUP(C210,INDIRECT($G$4&amp;$H$4),MATCH($A210,INDIRECT($G$4&amp;$I$4),0),0),VLOOKUP(C210,INDIRECT($G$5&amp;$H$5),MATCH($A210,INDIRECT($G$5&amp;$I$5),0),FALSE)),0)</f>
        <v/>
      </c>
    </row>
    <row r="211">
      <c r="A211">
        <f>MID(D211,LEN(C211)+2,LEN(D211)-LEN(C211))</f>
        <v/>
      </c>
      <c r="B211">
        <f>IF(IFERROR(FIND("PU",D211,1),0)&lt;&gt;0,"PU",0)</f>
        <v/>
      </c>
      <c r="C211" t="inlineStr">
        <is>
          <t>V-L21-PU-DT</t>
        </is>
      </c>
      <c r="D211" s="18" t="inlineStr">
        <is>
          <t>V-L21-PU-DT-04</t>
        </is>
      </c>
      <c r="E211" s="71">
        <f>IFERROR(IF(B211=0,VLOOKUP(C211,INDIRECT($G$4&amp;$H$4),MATCH($A211,INDIRECT($G$4&amp;$I$4),0),0),VLOOKUP(C211,INDIRECT($G$5&amp;$H$5),MATCH($A211,INDIRECT($G$5&amp;$I$5),0),FALSE)),0)</f>
        <v/>
      </c>
    </row>
    <row r="212">
      <c r="A212">
        <f>MID(D212,LEN(C212)+2,LEN(D212)-LEN(C212))</f>
        <v/>
      </c>
      <c r="B212">
        <f>IF(IFERROR(FIND("PU",D212,1),0)&lt;&gt;0,"PU",0)</f>
        <v/>
      </c>
      <c r="C212" t="inlineStr">
        <is>
          <t>V-L21-PU-DT</t>
        </is>
      </c>
      <c r="D212" s="18" t="inlineStr">
        <is>
          <t>V-L21-PU-DT-05</t>
        </is>
      </c>
      <c r="E212" s="71">
        <f>IFERROR(IF(B212=0,VLOOKUP(C212,INDIRECT($G$4&amp;$H$4),MATCH($A212,INDIRECT($G$4&amp;$I$4),0),0),VLOOKUP(C212,INDIRECT($G$5&amp;$H$5),MATCH($A212,INDIRECT($G$5&amp;$I$5),0),FALSE)),0)</f>
        <v/>
      </c>
    </row>
    <row r="213">
      <c r="A213">
        <f>MID(D213,LEN(C213)+2,LEN(D213)-LEN(C213))</f>
        <v/>
      </c>
      <c r="B213">
        <f>IF(IFERROR(FIND("PU",D213,1),0)&lt;&gt;0,"PU",0)</f>
        <v/>
      </c>
      <c r="C213" t="inlineStr">
        <is>
          <t>V-L21-PU-DT</t>
        </is>
      </c>
      <c r="D213" s="18" t="inlineStr">
        <is>
          <t>V-L21-PU-DT-06</t>
        </is>
      </c>
      <c r="E213" s="71">
        <f>IFERROR(IF(B213=0,VLOOKUP(C213,INDIRECT($G$4&amp;$H$4),MATCH($A213,INDIRECT($G$4&amp;$I$4),0),0),VLOOKUP(C213,INDIRECT($G$5&amp;$H$5),MATCH($A213,INDIRECT($G$5&amp;$I$5),0),FALSE)),0)</f>
        <v/>
      </c>
    </row>
    <row r="214">
      <c r="A214">
        <f>MID(D214,LEN(C214)+2,LEN(D214)-LEN(C214))</f>
        <v/>
      </c>
      <c r="B214">
        <f>IF(IFERROR(FIND("PU",D214,1),0)&lt;&gt;0,"PU",0)</f>
        <v/>
      </c>
      <c r="C214" t="inlineStr">
        <is>
          <t>V-L21-PU-DT</t>
        </is>
      </c>
      <c r="D214" s="18" t="inlineStr">
        <is>
          <t>V-L21-PU-DT-09</t>
        </is>
      </c>
      <c r="E214" s="71">
        <f>IFERROR(IF(B214=0,VLOOKUP(C214,INDIRECT($G$4&amp;$H$4),MATCH($A214,INDIRECT($G$4&amp;$I$4),0),0),VLOOKUP(C214,INDIRECT($G$5&amp;$H$5),MATCH($A214,INDIRECT($G$5&amp;$I$5),0),FALSE)),0)</f>
        <v/>
      </c>
    </row>
    <row r="215">
      <c r="A215">
        <f>MID(D215,LEN(C215)+2,LEN(D215)-LEN(C215))</f>
        <v/>
      </c>
      <c r="B215">
        <f>IF(IFERROR(FIND("PU",D215,1),0)&lt;&gt;0,"PU",0)</f>
        <v/>
      </c>
      <c r="C215" t="inlineStr">
        <is>
          <t>V-L21-PU-DT</t>
        </is>
      </c>
      <c r="D215" s="18" t="inlineStr">
        <is>
          <t>V-L21-PU-DT-11</t>
        </is>
      </c>
      <c r="E215" s="71">
        <f>IFERROR(IF(B215=0,VLOOKUP(C215,INDIRECT($G$4&amp;$H$4),MATCH($A215,INDIRECT($G$4&amp;$I$4),0),0),VLOOKUP(C215,INDIRECT($G$5&amp;$H$5),MATCH($A215,INDIRECT($G$5&amp;$I$5),0),FALSE)),0)</f>
        <v/>
      </c>
    </row>
    <row r="216">
      <c r="A216">
        <f>MID(D216,LEN(C216)+2,LEN(D216)-LEN(C216))</f>
        <v/>
      </c>
      <c r="B216">
        <f>IF(IFERROR(FIND("PU",D216,1),0)&lt;&gt;0,"PU",0)</f>
        <v/>
      </c>
      <c r="C216" t="inlineStr">
        <is>
          <t>V-L21-PU-DT</t>
        </is>
      </c>
      <c r="D216" s="18" t="inlineStr">
        <is>
          <t>V-L21-PU-DT-12</t>
        </is>
      </c>
      <c r="E216" s="71">
        <f>IFERROR(IF(B216=0,VLOOKUP(C216,INDIRECT($G$4&amp;$H$4),MATCH($A216,INDIRECT($G$4&amp;$I$4),0),0),VLOOKUP(C216,INDIRECT($G$5&amp;$H$5),MATCH($A216,INDIRECT($G$5&amp;$I$5),0),FALSE)),0)</f>
        <v/>
      </c>
    </row>
    <row r="217">
      <c r="A217">
        <f>MID(D217,LEN(C217)+2,LEN(D217)-LEN(C217))</f>
        <v/>
      </c>
      <c r="B217">
        <f>IF(IFERROR(FIND("PU",D217,1),0)&lt;&gt;0,"PU",0)</f>
        <v/>
      </c>
      <c r="C217" t="inlineStr">
        <is>
          <t>V-L21-PU-DT</t>
        </is>
      </c>
      <c r="D217" s="18" t="inlineStr">
        <is>
          <t>V-L21-PU-DT-14</t>
        </is>
      </c>
      <c r="E217" s="71">
        <f>IFERROR(IF(B217=0,VLOOKUP(C217,INDIRECT($G$4&amp;$H$4),MATCH($A217,INDIRECT($G$4&amp;$I$4),0),0),VLOOKUP(C217,INDIRECT($G$5&amp;$H$5),MATCH($A217,INDIRECT($G$5&amp;$I$5),0),FALSE)),0)</f>
        <v/>
      </c>
    </row>
    <row r="218">
      <c r="A218">
        <f>MID(D218,LEN(C218)+2,LEN(D218)-LEN(C218))</f>
        <v/>
      </c>
      <c r="B218">
        <f>IF(IFERROR(FIND("PU",D218,1),0)&lt;&gt;0,"PU",0)</f>
        <v/>
      </c>
      <c r="C218" t="inlineStr">
        <is>
          <t>V-L22-PU-DT</t>
        </is>
      </c>
      <c r="D218" s="18" t="inlineStr">
        <is>
          <t>V-L22-PU-DT-01</t>
        </is>
      </c>
      <c r="E218" s="71">
        <f>IFERROR(IF(B218=0,VLOOKUP(C218,INDIRECT($G$4&amp;$H$4),MATCH($A218,INDIRECT($G$4&amp;$I$4),0),0),VLOOKUP(C218,INDIRECT($G$5&amp;$H$5),MATCH($A218,INDIRECT($G$5&amp;$I$5),0),FALSE)),0)</f>
        <v/>
      </c>
    </row>
    <row r="219">
      <c r="A219">
        <f>MID(D219,LEN(C219)+2,LEN(D219)-LEN(C219))</f>
        <v/>
      </c>
      <c r="B219">
        <f>IF(IFERROR(FIND("PU",D219,1),0)&lt;&gt;0,"PU",0)</f>
        <v/>
      </c>
      <c r="C219" t="inlineStr">
        <is>
          <t>V-L22-PU-DT</t>
        </is>
      </c>
      <c r="D219" s="18" t="inlineStr">
        <is>
          <t>V-L22-PU-DT-02</t>
        </is>
      </c>
      <c r="E219" s="71">
        <f>IFERROR(IF(B219=0,VLOOKUP(C219,INDIRECT($G$4&amp;$H$4),MATCH($A219,INDIRECT($G$4&amp;$I$4),0),0),VLOOKUP(C219,INDIRECT($G$5&amp;$H$5),MATCH($A219,INDIRECT($G$5&amp;$I$5),0),FALSE)),0)</f>
        <v/>
      </c>
    </row>
    <row r="220">
      <c r="A220">
        <f>MID(D220,LEN(C220)+2,LEN(D220)-LEN(C220))</f>
        <v/>
      </c>
      <c r="B220">
        <f>IF(IFERROR(FIND("PU",D220,1),0)&lt;&gt;0,"PU",0)</f>
        <v/>
      </c>
      <c r="C220" t="inlineStr">
        <is>
          <t>V-L22-PU-DT</t>
        </is>
      </c>
      <c r="D220" s="18" t="inlineStr">
        <is>
          <t>V-L22-PU-DT-03</t>
        </is>
      </c>
      <c r="E220" s="71">
        <f>IFERROR(IF(B220=0,VLOOKUP(C220,INDIRECT($G$4&amp;$H$4),MATCH($A220,INDIRECT($G$4&amp;$I$4),0),0),VLOOKUP(C220,INDIRECT($G$5&amp;$H$5),MATCH($A220,INDIRECT($G$5&amp;$I$5),0),FALSE)),0)</f>
        <v/>
      </c>
    </row>
    <row r="221">
      <c r="A221">
        <f>MID(D221,LEN(C221)+2,LEN(D221)-LEN(C221))</f>
        <v/>
      </c>
      <c r="B221">
        <f>IF(IFERROR(FIND("PU",D221,1),0)&lt;&gt;0,"PU",0)</f>
        <v/>
      </c>
      <c r="C221" t="inlineStr">
        <is>
          <t>V-L22-PU-DT</t>
        </is>
      </c>
      <c r="D221" s="18" t="inlineStr">
        <is>
          <t>V-L22-PU-DT-04</t>
        </is>
      </c>
      <c r="E221" s="71">
        <f>IFERROR(IF(B221=0,VLOOKUP(C221,INDIRECT($G$4&amp;$H$4),MATCH($A221,INDIRECT($G$4&amp;$I$4),0),0),VLOOKUP(C221,INDIRECT($G$5&amp;$H$5),MATCH($A221,INDIRECT($G$5&amp;$I$5),0),FALSE)),0)</f>
        <v/>
      </c>
    </row>
    <row r="222">
      <c r="A222">
        <f>MID(D222,LEN(C222)+2,LEN(D222)-LEN(C222))</f>
        <v/>
      </c>
      <c r="B222">
        <f>IF(IFERROR(FIND("PU",D222,1),0)&lt;&gt;0,"PU",0)</f>
        <v/>
      </c>
      <c r="C222" t="inlineStr">
        <is>
          <t>V-L22-PU-DT</t>
        </is>
      </c>
      <c r="D222" s="18" t="inlineStr">
        <is>
          <t>V-L22-PU-DT-05</t>
        </is>
      </c>
      <c r="E222" s="71">
        <f>IFERROR(IF(B222=0,VLOOKUP(C222,INDIRECT($G$4&amp;$H$4),MATCH($A222,INDIRECT($G$4&amp;$I$4),0),0),VLOOKUP(C222,INDIRECT($G$5&amp;$H$5),MATCH($A222,INDIRECT($G$5&amp;$I$5),0),FALSE)),0)</f>
        <v/>
      </c>
    </row>
    <row r="223">
      <c r="A223">
        <f>MID(D223,LEN(C223)+2,LEN(D223)-LEN(C223))</f>
        <v/>
      </c>
      <c r="B223">
        <f>IF(IFERROR(FIND("PU",D223,1),0)&lt;&gt;0,"PU",0)</f>
        <v/>
      </c>
      <c r="C223" t="inlineStr">
        <is>
          <t>V-L22-PU-DT</t>
        </is>
      </c>
      <c r="D223" s="18" t="inlineStr">
        <is>
          <t>V-L22-PU-DT-06</t>
        </is>
      </c>
      <c r="E223" s="71">
        <f>IFERROR(IF(B223=0,VLOOKUP(C223,INDIRECT($G$4&amp;$H$4),MATCH($A223,INDIRECT($G$4&amp;$I$4),0),0),VLOOKUP(C223,INDIRECT($G$5&amp;$H$5),MATCH($A223,INDIRECT($G$5&amp;$I$5),0),FALSE)),0)</f>
        <v/>
      </c>
    </row>
    <row r="224">
      <c r="A224">
        <f>MID(D224,LEN(C224)+2,LEN(D224)-LEN(C224))</f>
        <v/>
      </c>
      <c r="B224">
        <f>IF(IFERROR(FIND("PU",D224,1),0)&lt;&gt;0,"PU",0)</f>
        <v/>
      </c>
      <c r="C224" t="inlineStr">
        <is>
          <t>V-L22-PU-DT</t>
        </is>
      </c>
      <c r="D224" s="18" t="inlineStr">
        <is>
          <t>V-L22-PU-DT-09</t>
        </is>
      </c>
      <c r="E224" s="71">
        <f>IFERROR(IF(B224=0,VLOOKUP(C224,INDIRECT($G$4&amp;$H$4),MATCH($A224,INDIRECT($G$4&amp;$I$4),0),0),VLOOKUP(C224,INDIRECT($G$5&amp;$H$5),MATCH($A224,INDIRECT($G$5&amp;$I$5),0),FALSE)),0)</f>
        <v/>
      </c>
    </row>
    <row r="225">
      <c r="A225">
        <f>MID(D225,LEN(C225)+2,LEN(D225)-LEN(C225))</f>
        <v/>
      </c>
      <c r="B225">
        <f>IF(IFERROR(FIND("PU",D225,1),0)&lt;&gt;0,"PU",0)</f>
        <v/>
      </c>
      <c r="C225" t="inlineStr">
        <is>
          <t>V-L22-PU-DT</t>
        </is>
      </c>
      <c r="D225" s="18" t="inlineStr">
        <is>
          <t>V-L22-PU-DT-11</t>
        </is>
      </c>
      <c r="E225" s="71">
        <f>IFERROR(IF(B225=0,VLOOKUP(C225,INDIRECT($G$4&amp;$H$4),MATCH($A225,INDIRECT($G$4&amp;$I$4),0),0),VLOOKUP(C225,INDIRECT($G$5&amp;$H$5),MATCH($A225,INDIRECT($G$5&amp;$I$5),0),FALSE)),0)</f>
        <v/>
      </c>
    </row>
    <row r="226">
      <c r="A226">
        <f>MID(D226,LEN(C226)+2,LEN(D226)-LEN(C226))</f>
        <v/>
      </c>
      <c r="B226">
        <f>IF(IFERROR(FIND("PU",D226,1),0)&lt;&gt;0,"PU",0)</f>
        <v/>
      </c>
      <c r="C226" t="inlineStr">
        <is>
          <t>V-L22-PU-DT</t>
        </is>
      </c>
      <c r="D226" s="18" t="inlineStr">
        <is>
          <t>V-L22-PU-DT-12</t>
        </is>
      </c>
      <c r="E226" s="71">
        <f>IFERROR(IF(B226=0,VLOOKUP(C226,INDIRECT($G$4&amp;$H$4),MATCH($A226,INDIRECT($G$4&amp;$I$4),0),0),VLOOKUP(C226,INDIRECT($G$5&amp;$H$5),MATCH($A226,INDIRECT($G$5&amp;$I$5),0),FALSE)),0)</f>
        <v/>
      </c>
    </row>
    <row r="227">
      <c r="A227">
        <f>MID(D227,LEN(C227)+2,LEN(D227)-LEN(C227))</f>
        <v/>
      </c>
      <c r="B227">
        <f>IF(IFERROR(FIND("PU",D227,1),0)&lt;&gt;0,"PU",0)</f>
        <v/>
      </c>
      <c r="C227" t="inlineStr">
        <is>
          <t>V-L22-PU-DT</t>
        </is>
      </c>
      <c r="D227" s="18" t="inlineStr">
        <is>
          <t>V-L22-PU-DT-14</t>
        </is>
      </c>
      <c r="E227" s="71">
        <f>IFERROR(IF(B227=0,VLOOKUP(C227,INDIRECT($G$4&amp;$H$4),MATCH($A227,INDIRECT($G$4&amp;$I$4),0),0),VLOOKUP(C227,INDIRECT($G$5&amp;$H$5),MATCH($A227,INDIRECT($G$5&amp;$I$5),0),FALSE)),0)</f>
        <v/>
      </c>
    </row>
    <row r="228">
      <c r="A228">
        <f>MID(D228,LEN(C228)+2,LEN(D228)-LEN(C228))</f>
        <v/>
      </c>
      <c r="B228">
        <f>IF(IFERROR(FIND("PU",D228,1),0)&lt;&gt;0,"PU",0)</f>
        <v/>
      </c>
      <c r="C228" t="inlineStr">
        <is>
          <t>V-L23-PU-DT</t>
        </is>
      </c>
      <c r="D228" s="18" t="inlineStr">
        <is>
          <t>V-L23-PU-DT-01</t>
        </is>
      </c>
      <c r="E228" s="71">
        <f>IFERROR(IF(B228=0,VLOOKUP(C228,INDIRECT($G$4&amp;$H$4),MATCH($A228,INDIRECT($G$4&amp;$I$4),0),0),VLOOKUP(C228,INDIRECT($G$5&amp;$H$5),MATCH($A228,INDIRECT($G$5&amp;$I$5),0),FALSE)),0)</f>
        <v/>
      </c>
    </row>
    <row r="229">
      <c r="A229">
        <f>MID(D229,LEN(C229)+2,LEN(D229)-LEN(C229))</f>
        <v/>
      </c>
      <c r="B229">
        <f>IF(IFERROR(FIND("PU",D229,1),0)&lt;&gt;0,"PU",0)</f>
        <v/>
      </c>
      <c r="C229" t="inlineStr">
        <is>
          <t>V-L23-PU-DT</t>
        </is>
      </c>
      <c r="D229" s="18" t="inlineStr">
        <is>
          <t>V-L23-PU-DT-02</t>
        </is>
      </c>
      <c r="E229" s="71">
        <f>IFERROR(IF(B229=0,VLOOKUP(C229,INDIRECT($G$4&amp;$H$4),MATCH($A229,INDIRECT($G$4&amp;$I$4),0),0),VLOOKUP(C229,INDIRECT($G$5&amp;$H$5),MATCH($A229,INDIRECT($G$5&amp;$I$5),0),FALSE)),0)</f>
        <v/>
      </c>
    </row>
    <row r="230">
      <c r="A230">
        <f>MID(D230,LEN(C230)+2,LEN(D230)-LEN(C230))</f>
        <v/>
      </c>
      <c r="B230">
        <f>IF(IFERROR(FIND("PU",D230,1),0)&lt;&gt;0,"PU",0)</f>
        <v/>
      </c>
      <c r="C230" t="inlineStr">
        <is>
          <t>V-L23-PU-DT</t>
        </is>
      </c>
      <c r="D230" s="18" t="inlineStr">
        <is>
          <t>V-L23-PU-DT-03</t>
        </is>
      </c>
      <c r="E230" s="71">
        <f>IFERROR(IF(B230=0,VLOOKUP(C230,INDIRECT($G$4&amp;$H$4),MATCH($A230,INDIRECT($G$4&amp;$I$4),0),0),VLOOKUP(C230,INDIRECT($G$5&amp;$H$5),MATCH($A230,INDIRECT($G$5&amp;$I$5),0),FALSE)),0)</f>
        <v/>
      </c>
    </row>
    <row r="231">
      <c r="A231">
        <f>MID(D231,LEN(C231)+2,LEN(D231)-LEN(C231))</f>
        <v/>
      </c>
      <c r="B231">
        <f>IF(IFERROR(FIND("PU",D231,1),0)&lt;&gt;0,"PU",0)</f>
        <v/>
      </c>
      <c r="C231" t="inlineStr">
        <is>
          <t>V-L23-PU-DT</t>
        </is>
      </c>
      <c r="D231" s="18" t="inlineStr">
        <is>
          <t>V-L23-PU-DT-04</t>
        </is>
      </c>
      <c r="E231" s="71">
        <f>IFERROR(IF(B231=0,VLOOKUP(C231,INDIRECT($G$4&amp;$H$4),MATCH($A231,INDIRECT($G$4&amp;$I$4),0),0),VLOOKUP(C231,INDIRECT($G$5&amp;$H$5),MATCH($A231,INDIRECT($G$5&amp;$I$5),0),FALSE)),0)</f>
        <v/>
      </c>
    </row>
    <row r="232">
      <c r="A232">
        <f>MID(D232,LEN(C232)+2,LEN(D232)-LEN(C232))</f>
        <v/>
      </c>
      <c r="B232">
        <f>IF(IFERROR(FIND("PU",D232,1),0)&lt;&gt;0,"PU",0)</f>
        <v/>
      </c>
      <c r="C232" t="inlineStr">
        <is>
          <t>V-L23-PU-DT</t>
        </is>
      </c>
      <c r="D232" s="18" t="inlineStr">
        <is>
          <t>V-L23-PU-DT-05</t>
        </is>
      </c>
      <c r="E232" s="71">
        <f>IFERROR(IF(B232=0,VLOOKUP(C232,INDIRECT($G$4&amp;$H$4),MATCH($A232,INDIRECT($G$4&amp;$I$4),0),0),VLOOKUP(C232,INDIRECT($G$5&amp;$H$5),MATCH($A232,INDIRECT($G$5&amp;$I$5),0),FALSE)),0)</f>
        <v/>
      </c>
    </row>
    <row r="233">
      <c r="A233">
        <f>MID(D233,LEN(C233)+2,LEN(D233)-LEN(C233))</f>
        <v/>
      </c>
      <c r="B233">
        <f>IF(IFERROR(FIND("PU",D233,1),0)&lt;&gt;0,"PU",0)</f>
        <v/>
      </c>
      <c r="C233" t="inlineStr">
        <is>
          <t>V-L23-PU-DT</t>
        </is>
      </c>
      <c r="D233" s="18" t="inlineStr">
        <is>
          <t>V-L23-PU-DT-06</t>
        </is>
      </c>
      <c r="E233" s="71">
        <f>IFERROR(IF(B233=0,VLOOKUP(C233,INDIRECT($G$4&amp;$H$4),MATCH($A233,INDIRECT($G$4&amp;$I$4),0),0),VLOOKUP(C233,INDIRECT($G$5&amp;$H$5),MATCH($A233,INDIRECT($G$5&amp;$I$5),0),FALSE)),0)</f>
        <v/>
      </c>
    </row>
    <row r="234">
      <c r="A234">
        <f>MID(D234,LEN(C234)+2,LEN(D234)-LEN(C234))</f>
        <v/>
      </c>
      <c r="B234">
        <f>IF(IFERROR(FIND("PU",D234,1),0)&lt;&gt;0,"PU",0)</f>
        <v/>
      </c>
      <c r="C234" t="inlineStr">
        <is>
          <t>V-L23-PU-DT</t>
        </is>
      </c>
      <c r="D234" s="18" t="inlineStr">
        <is>
          <t>V-L23-PU-DT-09</t>
        </is>
      </c>
      <c r="E234" s="71">
        <f>IFERROR(IF(B234=0,VLOOKUP(C234,INDIRECT($G$4&amp;$H$4),MATCH($A234,INDIRECT($G$4&amp;$I$4),0),0),VLOOKUP(C234,INDIRECT($G$5&amp;$H$5),MATCH($A234,INDIRECT($G$5&amp;$I$5),0),FALSE)),0)</f>
        <v/>
      </c>
    </row>
    <row r="235">
      <c r="A235">
        <f>MID(D235,LEN(C235)+2,LEN(D235)-LEN(C235))</f>
        <v/>
      </c>
      <c r="B235">
        <f>IF(IFERROR(FIND("PU",D235,1),0)&lt;&gt;0,"PU",0)</f>
        <v/>
      </c>
      <c r="C235" t="inlineStr">
        <is>
          <t>V-L23-PU-DT</t>
        </is>
      </c>
      <c r="D235" s="18" t="inlineStr">
        <is>
          <t>V-L23-PU-DT-11</t>
        </is>
      </c>
      <c r="E235" s="71">
        <f>IFERROR(IF(B235=0,VLOOKUP(C235,INDIRECT($G$4&amp;$H$4),MATCH($A235,INDIRECT($G$4&amp;$I$4),0),0),VLOOKUP(C235,INDIRECT($G$5&amp;$H$5),MATCH($A235,INDIRECT($G$5&amp;$I$5),0),FALSE)),0)</f>
        <v/>
      </c>
    </row>
    <row r="236">
      <c r="A236">
        <f>MID(D236,LEN(C236)+2,LEN(D236)-LEN(C236))</f>
        <v/>
      </c>
      <c r="B236">
        <f>IF(IFERROR(FIND("PU",D236,1),0)&lt;&gt;0,"PU",0)</f>
        <v/>
      </c>
      <c r="C236" t="inlineStr">
        <is>
          <t>V-L23-PU-DT</t>
        </is>
      </c>
      <c r="D236" s="18" t="inlineStr">
        <is>
          <t>V-L23-PU-DT-12</t>
        </is>
      </c>
      <c r="E236" s="71">
        <f>IFERROR(IF(B236=0,VLOOKUP(C236,INDIRECT($G$4&amp;$H$4),MATCH($A236,INDIRECT($G$4&amp;$I$4),0),0),VLOOKUP(C236,INDIRECT($G$5&amp;$H$5),MATCH($A236,INDIRECT($G$5&amp;$I$5),0),FALSE)),0)</f>
        <v/>
      </c>
    </row>
    <row r="237">
      <c r="A237">
        <f>MID(D237,LEN(C237)+2,LEN(D237)-LEN(C237))</f>
        <v/>
      </c>
      <c r="B237">
        <f>IF(IFERROR(FIND("PU",D237,1),0)&lt;&gt;0,"PU",0)</f>
        <v/>
      </c>
      <c r="C237" t="inlineStr">
        <is>
          <t>V-L23-PU-DT</t>
        </is>
      </c>
      <c r="D237" s="18" t="inlineStr">
        <is>
          <t>V-L23-PU-DT-14</t>
        </is>
      </c>
      <c r="E237" s="71">
        <f>IFERROR(IF(B237=0,VLOOKUP(C237,INDIRECT($G$4&amp;$H$4),MATCH($A237,INDIRECT($G$4&amp;$I$4),0),0),VLOOKUP(C237,INDIRECT($G$5&amp;$H$5),MATCH($A237,INDIRECT($G$5&amp;$I$5),0),FALSE)),0)</f>
        <v/>
      </c>
    </row>
    <row r="238">
      <c r="A238">
        <f>MID(D238,LEN(C238)+2,LEN(D238)-LEN(C238))</f>
        <v/>
      </c>
      <c r="B238">
        <f>IF(IFERROR(FIND("PU",D238,1),0)&lt;&gt;0,"PU",0)</f>
        <v/>
      </c>
      <c r="C238" t="inlineStr">
        <is>
          <t>V-L26-PU-DT</t>
        </is>
      </c>
      <c r="D238" s="18" t="inlineStr">
        <is>
          <t>V-L26-PU-DT-01</t>
        </is>
      </c>
      <c r="E238" s="71">
        <f>IFERROR(IF(B238=0,VLOOKUP(C238,INDIRECT($G$4&amp;$H$4),MATCH($A238,INDIRECT($G$4&amp;$I$4),0),0),VLOOKUP(C238,INDIRECT($G$5&amp;$H$5),MATCH($A238,INDIRECT($G$5&amp;$I$5),0),FALSE)),0)</f>
        <v/>
      </c>
    </row>
    <row r="239">
      <c r="A239">
        <f>MID(D239,LEN(C239)+2,LEN(D239)-LEN(C239))</f>
        <v/>
      </c>
      <c r="B239">
        <f>IF(IFERROR(FIND("PU",D239,1),0)&lt;&gt;0,"PU",0)</f>
        <v/>
      </c>
      <c r="C239" t="inlineStr">
        <is>
          <t>V-L26-PU-DT</t>
        </is>
      </c>
      <c r="D239" s="18" t="inlineStr">
        <is>
          <t>V-L26-PU-DT-02</t>
        </is>
      </c>
      <c r="E239" s="71">
        <f>IFERROR(IF(B239=0,VLOOKUP(C239,INDIRECT($G$4&amp;$H$4),MATCH($A239,INDIRECT($G$4&amp;$I$4),0),0),VLOOKUP(C239,INDIRECT($G$5&amp;$H$5),MATCH($A239,INDIRECT($G$5&amp;$I$5),0),FALSE)),0)</f>
        <v/>
      </c>
    </row>
    <row r="240">
      <c r="A240">
        <f>MID(D240,LEN(C240)+2,LEN(D240)-LEN(C240))</f>
        <v/>
      </c>
      <c r="B240">
        <f>IF(IFERROR(FIND("PU",D240,1),0)&lt;&gt;0,"PU",0)</f>
        <v/>
      </c>
      <c r="C240" t="inlineStr">
        <is>
          <t>V-L26-PU-DT</t>
        </is>
      </c>
      <c r="D240" s="18" t="inlineStr">
        <is>
          <t>V-L26-PU-DT-03</t>
        </is>
      </c>
      <c r="E240" s="71">
        <f>IFERROR(IF(B240=0,VLOOKUP(C240,INDIRECT($G$4&amp;$H$4),MATCH($A240,INDIRECT($G$4&amp;$I$4),0),0),VLOOKUP(C240,INDIRECT($G$5&amp;$H$5),MATCH($A240,INDIRECT($G$5&amp;$I$5),0),FALSE)),0)</f>
        <v/>
      </c>
    </row>
    <row r="241">
      <c r="A241">
        <f>MID(D241,LEN(C241)+2,LEN(D241)-LEN(C241))</f>
        <v/>
      </c>
      <c r="B241">
        <f>IF(IFERROR(FIND("PU",D241,1),0)&lt;&gt;0,"PU",0)</f>
        <v/>
      </c>
      <c r="C241" t="inlineStr">
        <is>
          <t>V-L26-PU-DT</t>
        </is>
      </c>
      <c r="D241" s="18" t="inlineStr">
        <is>
          <t>V-L26-PU-DT-04</t>
        </is>
      </c>
      <c r="E241" s="71">
        <f>IFERROR(IF(B241=0,VLOOKUP(C241,INDIRECT($G$4&amp;$H$4),MATCH($A241,INDIRECT($G$4&amp;$I$4),0),0),VLOOKUP(C241,INDIRECT($G$5&amp;$H$5),MATCH($A241,INDIRECT($G$5&amp;$I$5),0),FALSE)),0)</f>
        <v/>
      </c>
    </row>
    <row r="242">
      <c r="A242">
        <f>MID(D242,LEN(C242)+2,LEN(D242)-LEN(C242))</f>
        <v/>
      </c>
      <c r="B242">
        <f>IF(IFERROR(FIND("PU",D242,1),0)&lt;&gt;0,"PU",0)</f>
        <v/>
      </c>
      <c r="C242" t="inlineStr">
        <is>
          <t>V-L26-PU-DT</t>
        </is>
      </c>
      <c r="D242" s="18" t="inlineStr">
        <is>
          <t>V-L26-PU-DT-05</t>
        </is>
      </c>
      <c r="E242" s="71">
        <f>IFERROR(IF(B242=0,VLOOKUP(C242,INDIRECT($G$4&amp;$H$4),MATCH($A242,INDIRECT($G$4&amp;$I$4),0),0),VLOOKUP(C242,INDIRECT($G$5&amp;$H$5),MATCH($A242,INDIRECT($G$5&amp;$I$5),0),FALSE)),0)</f>
        <v/>
      </c>
    </row>
    <row r="243">
      <c r="A243">
        <f>MID(D243,LEN(C243)+2,LEN(D243)-LEN(C243))</f>
        <v/>
      </c>
      <c r="B243">
        <f>IF(IFERROR(FIND("PU",D243,1),0)&lt;&gt;0,"PU",0)</f>
        <v/>
      </c>
      <c r="C243" t="inlineStr">
        <is>
          <t>V-L26-PU-DT</t>
        </is>
      </c>
      <c r="D243" s="18" t="inlineStr">
        <is>
          <t>V-L26-PU-DT-06</t>
        </is>
      </c>
      <c r="E243" s="71">
        <f>IFERROR(IF(B243=0,VLOOKUP(C243,INDIRECT($G$4&amp;$H$4),MATCH($A243,INDIRECT($G$4&amp;$I$4),0),0),VLOOKUP(C243,INDIRECT($G$5&amp;$H$5),MATCH($A243,INDIRECT($G$5&amp;$I$5),0),FALSE)),0)</f>
        <v/>
      </c>
    </row>
    <row r="244">
      <c r="A244">
        <f>MID(D244,LEN(C244)+2,LEN(D244)-LEN(C244))</f>
        <v/>
      </c>
      <c r="B244">
        <f>IF(IFERROR(FIND("PU",D244,1),0)&lt;&gt;0,"PU",0)</f>
        <v/>
      </c>
      <c r="C244" t="inlineStr">
        <is>
          <t>V-L26-PU-DT</t>
        </is>
      </c>
      <c r="D244" s="18" t="inlineStr">
        <is>
          <t>V-L26-PU-DT-09</t>
        </is>
      </c>
      <c r="E244" s="71">
        <f>IFERROR(IF(B244=0,VLOOKUP(C244,INDIRECT($G$4&amp;$H$4),MATCH($A244,INDIRECT($G$4&amp;$I$4),0),0),VLOOKUP(C244,INDIRECT($G$5&amp;$H$5),MATCH($A244,INDIRECT($G$5&amp;$I$5),0),FALSE)),0)</f>
        <v/>
      </c>
    </row>
    <row r="245">
      <c r="A245">
        <f>MID(D245,LEN(C245)+2,LEN(D245)-LEN(C245))</f>
        <v/>
      </c>
      <c r="B245">
        <f>IF(IFERROR(FIND("PU",D245,1),0)&lt;&gt;0,"PU",0)</f>
        <v/>
      </c>
      <c r="C245" t="inlineStr">
        <is>
          <t>V-L26-PU-DT</t>
        </is>
      </c>
      <c r="D245" s="18" t="inlineStr">
        <is>
          <t>V-L26-PU-DT-11</t>
        </is>
      </c>
      <c r="E245" s="71">
        <f>IFERROR(IF(B245=0,VLOOKUP(C245,INDIRECT($G$4&amp;$H$4),MATCH($A245,INDIRECT($G$4&amp;$I$4),0),0),VLOOKUP(C245,INDIRECT($G$5&amp;$H$5),MATCH($A245,INDIRECT($G$5&amp;$I$5),0),FALSE)),0)</f>
        <v/>
      </c>
    </row>
    <row r="246">
      <c r="A246">
        <f>MID(D246,LEN(C246)+2,LEN(D246)-LEN(C246))</f>
        <v/>
      </c>
      <c r="B246">
        <f>IF(IFERROR(FIND("PU",D246,1),0)&lt;&gt;0,"PU",0)</f>
        <v/>
      </c>
      <c r="C246" t="inlineStr">
        <is>
          <t>V-L26-PU-DT</t>
        </is>
      </c>
      <c r="D246" s="18" t="inlineStr">
        <is>
          <t>V-L26-PU-DT-12</t>
        </is>
      </c>
      <c r="E246" s="71">
        <f>IFERROR(IF(B246=0,VLOOKUP(C246,INDIRECT($G$4&amp;$H$4),MATCH($A246,INDIRECT($G$4&amp;$I$4),0),0),VLOOKUP(C246,INDIRECT($G$5&amp;$H$5),MATCH($A246,INDIRECT($G$5&amp;$I$5),0),FALSE)),0)</f>
        <v/>
      </c>
    </row>
    <row r="247">
      <c r="A247">
        <f>MID(D247,LEN(C247)+2,LEN(D247)-LEN(C247))</f>
        <v/>
      </c>
      <c r="B247">
        <f>IF(IFERROR(FIND("PU",D247,1),0)&lt;&gt;0,"PU",0)</f>
        <v/>
      </c>
      <c r="C247" t="inlineStr">
        <is>
          <t>V-L26-PU-DT</t>
        </is>
      </c>
      <c r="D247" s="18" t="inlineStr">
        <is>
          <t>V-L26-PU-DT-14</t>
        </is>
      </c>
      <c r="E247" s="71">
        <f>IFERROR(IF(B247=0,VLOOKUP(C247,INDIRECT($G$4&amp;$H$4),MATCH($A247,INDIRECT($G$4&amp;$I$4),0),0),VLOOKUP(C247,INDIRECT($G$5&amp;$H$5),MATCH($A247,INDIRECT($G$5&amp;$I$5),0),FALSE)),0)</f>
        <v/>
      </c>
    </row>
    <row r="248">
      <c r="A248">
        <f>MID(D248,LEN(C248)+2,LEN(D248)-LEN(C248))</f>
        <v/>
      </c>
      <c r="B248">
        <f>IF(IFERROR(FIND("PU",D248,1),0)&lt;&gt;0,"PU",0)</f>
        <v/>
      </c>
      <c r="C248" t="inlineStr">
        <is>
          <t>V-L27-PU-DT</t>
        </is>
      </c>
      <c r="D248" s="18" t="inlineStr">
        <is>
          <t>V-L27-PU-DT-01</t>
        </is>
      </c>
      <c r="E248" s="71">
        <f>IFERROR(IF(B248=0,VLOOKUP(C248,INDIRECT($G$4&amp;$H$4),MATCH($A248,INDIRECT($G$4&amp;$I$4),0),0),VLOOKUP(C248,INDIRECT($G$5&amp;$H$5),MATCH($A248,INDIRECT($G$5&amp;$I$5),0),FALSE)),0)</f>
        <v/>
      </c>
    </row>
    <row r="249">
      <c r="A249">
        <f>MID(D249,LEN(C249)+2,LEN(D249)-LEN(C249))</f>
        <v/>
      </c>
      <c r="B249">
        <f>IF(IFERROR(FIND("PU",D249,1),0)&lt;&gt;0,"PU",0)</f>
        <v/>
      </c>
      <c r="C249" t="inlineStr">
        <is>
          <t>V-L27-PU-DT</t>
        </is>
      </c>
      <c r="D249" s="18" t="inlineStr">
        <is>
          <t>V-L27-PU-DT-02</t>
        </is>
      </c>
      <c r="E249" s="71">
        <f>IFERROR(IF(B249=0,VLOOKUP(C249,INDIRECT($G$4&amp;$H$4),MATCH($A249,INDIRECT($G$4&amp;$I$4),0),0),VLOOKUP(C249,INDIRECT($G$5&amp;$H$5),MATCH($A249,INDIRECT($G$5&amp;$I$5),0),FALSE)),0)</f>
        <v/>
      </c>
    </row>
    <row r="250">
      <c r="A250">
        <f>MID(D250,LEN(C250)+2,LEN(D250)-LEN(C250))</f>
        <v/>
      </c>
      <c r="B250">
        <f>IF(IFERROR(FIND("PU",D250,1),0)&lt;&gt;0,"PU",0)</f>
        <v/>
      </c>
      <c r="C250" t="inlineStr">
        <is>
          <t>V-L27-PU-DT</t>
        </is>
      </c>
      <c r="D250" s="18" t="inlineStr">
        <is>
          <t>V-L27-PU-DT-03</t>
        </is>
      </c>
      <c r="E250" s="71">
        <f>IFERROR(IF(B250=0,VLOOKUP(C250,INDIRECT($G$4&amp;$H$4),MATCH($A250,INDIRECT($G$4&amp;$I$4),0),0),VLOOKUP(C250,INDIRECT($G$5&amp;$H$5),MATCH($A250,INDIRECT($G$5&amp;$I$5),0),FALSE)),0)</f>
        <v/>
      </c>
    </row>
    <row r="251">
      <c r="A251">
        <f>MID(D251,LEN(C251)+2,LEN(D251)-LEN(C251))</f>
        <v/>
      </c>
      <c r="B251">
        <f>IF(IFERROR(FIND("PU",D251,1),0)&lt;&gt;0,"PU",0)</f>
        <v/>
      </c>
      <c r="C251" t="inlineStr">
        <is>
          <t>V-L27-PU-DT</t>
        </is>
      </c>
      <c r="D251" s="18" t="inlineStr">
        <is>
          <t>V-L27-PU-DT-04</t>
        </is>
      </c>
      <c r="E251" s="71">
        <f>IFERROR(IF(B251=0,VLOOKUP(C251,INDIRECT($G$4&amp;$H$4),MATCH($A251,INDIRECT($G$4&amp;$I$4),0),0),VLOOKUP(C251,INDIRECT($G$5&amp;$H$5),MATCH($A251,INDIRECT($G$5&amp;$I$5),0),FALSE)),0)</f>
        <v/>
      </c>
    </row>
    <row r="252">
      <c r="A252">
        <f>MID(D252,LEN(C252)+2,LEN(D252)-LEN(C252))</f>
        <v/>
      </c>
      <c r="B252">
        <f>IF(IFERROR(FIND("PU",D252,1),0)&lt;&gt;0,"PU",0)</f>
        <v/>
      </c>
      <c r="C252" t="inlineStr">
        <is>
          <t>V-L27-PU-DT</t>
        </is>
      </c>
      <c r="D252" s="18" t="inlineStr">
        <is>
          <t>V-L27-PU-DT-05</t>
        </is>
      </c>
      <c r="E252" s="71">
        <f>IFERROR(IF(B252=0,VLOOKUP(C252,INDIRECT($G$4&amp;$H$4),MATCH($A252,INDIRECT($G$4&amp;$I$4),0),0),VLOOKUP(C252,INDIRECT($G$5&amp;$H$5),MATCH($A252,INDIRECT($G$5&amp;$I$5),0),FALSE)),0)</f>
        <v/>
      </c>
    </row>
    <row r="253">
      <c r="A253">
        <f>MID(D253,LEN(C253)+2,LEN(D253)-LEN(C253))</f>
        <v/>
      </c>
      <c r="B253">
        <f>IF(IFERROR(FIND("PU",D253,1),0)&lt;&gt;0,"PU",0)</f>
        <v/>
      </c>
      <c r="C253" t="inlineStr">
        <is>
          <t>V-L27-PU-DT</t>
        </is>
      </c>
      <c r="D253" s="18" t="inlineStr">
        <is>
          <t>V-L27-PU-DT-06</t>
        </is>
      </c>
      <c r="E253" s="71">
        <f>IFERROR(IF(B253=0,VLOOKUP(C253,INDIRECT($G$4&amp;$H$4),MATCH($A253,INDIRECT($G$4&amp;$I$4),0),0),VLOOKUP(C253,INDIRECT($G$5&amp;$H$5),MATCH($A253,INDIRECT($G$5&amp;$I$5),0),FALSE)),0)</f>
        <v/>
      </c>
    </row>
    <row r="254">
      <c r="A254">
        <f>MID(D254,LEN(C254)+2,LEN(D254)-LEN(C254))</f>
        <v/>
      </c>
      <c r="B254">
        <f>IF(IFERROR(FIND("PU",D254,1),0)&lt;&gt;0,"PU",0)</f>
        <v/>
      </c>
      <c r="C254" t="inlineStr">
        <is>
          <t>V-L27-PU-DT</t>
        </is>
      </c>
      <c r="D254" s="18" t="inlineStr">
        <is>
          <t>V-L27-PU-DT-09</t>
        </is>
      </c>
      <c r="E254" s="71">
        <f>IFERROR(IF(B254=0,VLOOKUP(C254,INDIRECT($G$4&amp;$H$4),MATCH($A254,INDIRECT($G$4&amp;$I$4),0),0),VLOOKUP(C254,INDIRECT($G$5&amp;$H$5),MATCH($A254,INDIRECT($G$5&amp;$I$5),0),FALSE)),0)</f>
        <v/>
      </c>
    </row>
    <row r="255">
      <c r="A255">
        <f>MID(D255,LEN(C255)+2,LEN(D255)-LEN(C255))</f>
        <v/>
      </c>
      <c r="B255">
        <f>IF(IFERROR(FIND("PU",D255,1),0)&lt;&gt;0,"PU",0)</f>
        <v/>
      </c>
      <c r="C255" t="inlineStr">
        <is>
          <t>V-L27-PU-DT</t>
        </is>
      </c>
      <c r="D255" s="18" t="inlineStr">
        <is>
          <t>V-L27-PU-DT-11</t>
        </is>
      </c>
      <c r="E255" s="71">
        <f>IFERROR(IF(B255=0,VLOOKUP(C255,INDIRECT($G$4&amp;$H$4),MATCH($A255,INDIRECT($G$4&amp;$I$4),0),0),VLOOKUP(C255,INDIRECT($G$5&amp;$H$5),MATCH($A255,INDIRECT($G$5&amp;$I$5),0),FALSE)),0)</f>
        <v/>
      </c>
    </row>
    <row r="256">
      <c r="A256">
        <f>MID(D256,LEN(C256)+2,LEN(D256)-LEN(C256))</f>
        <v/>
      </c>
      <c r="B256">
        <f>IF(IFERROR(FIND("PU",D256,1),0)&lt;&gt;0,"PU",0)</f>
        <v/>
      </c>
      <c r="C256" t="inlineStr">
        <is>
          <t>V-L27-PU-DT</t>
        </is>
      </c>
      <c r="D256" s="18" t="inlineStr">
        <is>
          <t>V-L27-PU-DT-12</t>
        </is>
      </c>
      <c r="E256" s="71">
        <f>IFERROR(IF(B256=0,VLOOKUP(C256,INDIRECT($G$4&amp;$H$4),MATCH($A256,INDIRECT($G$4&amp;$I$4),0),0),VLOOKUP(C256,INDIRECT($G$5&amp;$H$5),MATCH($A256,INDIRECT($G$5&amp;$I$5),0),FALSE)),0)</f>
        <v/>
      </c>
    </row>
    <row r="257">
      <c r="A257">
        <f>MID(D257,LEN(C257)+2,LEN(D257)-LEN(C257))</f>
        <v/>
      </c>
      <c r="B257">
        <f>IF(IFERROR(FIND("PU",D257,1),0)&lt;&gt;0,"PU",0)</f>
        <v/>
      </c>
      <c r="C257" t="inlineStr">
        <is>
          <t>V-L27-PU-DT</t>
        </is>
      </c>
      <c r="D257" s="18" t="inlineStr">
        <is>
          <t>V-L27-PU-DT-14</t>
        </is>
      </c>
      <c r="E257" s="71">
        <f>IFERROR(IF(B257=0,VLOOKUP(C257,INDIRECT($G$4&amp;$H$4),MATCH($A257,INDIRECT($G$4&amp;$I$4),0),0),VLOOKUP(C257,INDIRECT($G$5&amp;$H$5),MATCH($A257,INDIRECT($G$5&amp;$I$5),0),FALSE)),0)</f>
        <v/>
      </c>
    </row>
    <row r="258">
      <c r="A258">
        <f>MID(D258,LEN(C258)+2,LEN(D258)-LEN(C258))</f>
        <v/>
      </c>
      <c r="B258">
        <f>IF(IFERROR(FIND("PU",D258,1),0)&lt;&gt;0,"PU",0)</f>
        <v/>
      </c>
      <c r="C258" t="inlineStr">
        <is>
          <t>V-L28-PU-DT</t>
        </is>
      </c>
      <c r="D258" s="18" t="inlineStr">
        <is>
          <t>V-L28-PU-DT-01</t>
        </is>
      </c>
      <c r="E258" s="71">
        <f>IFERROR(IF(B258=0,VLOOKUP(C258,INDIRECT($G$4&amp;$H$4),MATCH($A258,INDIRECT($G$4&amp;$I$4),0),0),VLOOKUP(C258,INDIRECT($G$5&amp;$H$5),MATCH($A258,INDIRECT($G$5&amp;$I$5),0),FALSE)),0)</f>
        <v/>
      </c>
    </row>
    <row r="259">
      <c r="A259">
        <f>MID(D259,LEN(C259)+2,LEN(D259)-LEN(C259))</f>
        <v/>
      </c>
      <c r="B259">
        <f>IF(IFERROR(FIND("PU",D259,1),0)&lt;&gt;0,"PU",0)</f>
        <v/>
      </c>
      <c r="C259" t="inlineStr">
        <is>
          <t>V-L28-PU-DT</t>
        </is>
      </c>
      <c r="D259" s="18" t="inlineStr">
        <is>
          <t>V-L28-PU-DT-02</t>
        </is>
      </c>
      <c r="E259" s="71">
        <f>IFERROR(IF(B259=0,VLOOKUP(C259,INDIRECT($G$4&amp;$H$4),MATCH($A259,INDIRECT($G$4&amp;$I$4),0),0),VLOOKUP(C259,INDIRECT($G$5&amp;$H$5),MATCH($A259,INDIRECT($G$5&amp;$I$5),0),FALSE)),0)</f>
        <v/>
      </c>
    </row>
    <row r="260">
      <c r="A260">
        <f>MID(D260,LEN(C260)+2,LEN(D260)-LEN(C260))</f>
        <v/>
      </c>
      <c r="B260">
        <f>IF(IFERROR(FIND("PU",D260,1),0)&lt;&gt;0,"PU",0)</f>
        <v/>
      </c>
      <c r="C260" t="inlineStr">
        <is>
          <t>V-L28-PU-DT</t>
        </is>
      </c>
      <c r="D260" s="18" t="inlineStr">
        <is>
          <t>V-L28-PU-DT-03</t>
        </is>
      </c>
      <c r="E260" s="71">
        <f>IFERROR(IF(B260=0,VLOOKUP(C260,INDIRECT($G$4&amp;$H$4),MATCH($A260,INDIRECT($G$4&amp;$I$4),0),0),VLOOKUP(C260,INDIRECT($G$5&amp;$H$5),MATCH($A260,INDIRECT($G$5&amp;$I$5),0),FALSE)),0)</f>
        <v/>
      </c>
    </row>
    <row r="261">
      <c r="A261">
        <f>MID(D261,LEN(C261)+2,LEN(D261)-LEN(C261))</f>
        <v/>
      </c>
      <c r="B261">
        <f>IF(IFERROR(FIND("PU",D261,1),0)&lt;&gt;0,"PU",0)</f>
        <v/>
      </c>
      <c r="C261" t="inlineStr">
        <is>
          <t>V-L28-PU-DT</t>
        </is>
      </c>
      <c r="D261" s="18" t="inlineStr">
        <is>
          <t>V-L28-PU-DT-04</t>
        </is>
      </c>
      <c r="E261" s="71">
        <f>IFERROR(IF(B261=0,VLOOKUP(C261,INDIRECT($G$4&amp;$H$4),MATCH($A261,INDIRECT($G$4&amp;$I$4),0),0),VLOOKUP(C261,INDIRECT($G$5&amp;$H$5),MATCH($A261,INDIRECT($G$5&amp;$I$5),0),FALSE)),0)</f>
        <v/>
      </c>
    </row>
    <row r="262">
      <c r="A262">
        <f>MID(D262,LEN(C262)+2,LEN(D262)-LEN(C262))</f>
        <v/>
      </c>
      <c r="B262">
        <f>IF(IFERROR(FIND("PU",D262,1),0)&lt;&gt;0,"PU",0)</f>
        <v/>
      </c>
      <c r="C262" t="inlineStr">
        <is>
          <t>V-L28-PU-DT</t>
        </is>
      </c>
      <c r="D262" s="18" t="inlineStr">
        <is>
          <t>V-L28-PU-DT-05</t>
        </is>
      </c>
      <c r="E262" s="71">
        <f>IFERROR(IF(B262=0,VLOOKUP(C262,INDIRECT($G$4&amp;$H$4),MATCH($A262,INDIRECT($G$4&amp;$I$4),0),0),VLOOKUP(C262,INDIRECT($G$5&amp;$H$5),MATCH($A262,INDIRECT($G$5&amp;$I$5),0),FALSE)),0)</f>
        <v/>
      </c>
    </row>
    <row r="263">
      <c r="A263">
        <f>MID(D263,LEN(C263)+2,LEN(D263)-LEN(C263))</f>
        <v/>
      </c>
      <c r="B263">
        <f>IF(IFERROR(FIND("PU",D263,1),0)&lt;&gt;0,"PU",0)</f>
        <v/>
      </c>
      <c r="C263" t="inlineStr">
        <is>
          <t>V-L28-PU-DT</t>
        </is>
      </c>
      <c r="D263" s="18" t="inlineStr">
        <is>
          <t>V-L28-PU-DT-06</t>
        </is>
      </c>
      <c r="E263" s="71">
        <f>IFERROR(IF(B263=0,VLOOKUP(C263,INDIRECT($G$4&amp;$H$4),MATCH($A263,INDIRECT($G$4&amp;$I$4),0),0),VLOOKUP(C263,INDIRECT($G$5&amp;$H$5),MATCH($A263,INDIRECT($G$5&amp;$I$5),0),FALSE)),0)</f>
        <v/>
      </c>
    </row>
    <row r="264">
      <c r="A264">
        <f>MID(D264,LEN(C264)+2,LEN(D264)-LEN(C264))</f>
        <v/>
      </c>
      <c r="B264">
        <f>IF(IFERROR(FIND("PU",D264,1),0)&lt;&gt;0,"PU",0)</f>
        <v/>
      </c>
      <c r="C264" t="inlineStr">
        <is>
          <t>V-L28-PU-DT</t>
        </is>
      </c>
      <c r="D264" s="18" t="inlineStr">
        <is>
          <t>V-L28-PU-DT-09</t>
        </is>
      </c>
      <c r="E264" s="71">
        <f>IFERROR(IF(B264=0,VLOOKUP(C264,INDIRECT($G$4&amp;$H$4),MATCH($A264,INDIRECT($G$4&amp;$I$4),0),0),VLOOKUP(C264,INDIRECT($G$5&amp;$H$5),MATCH($A264,INDIRECT($G$5&amp;$I$5),0),FALSE)),0)</f>
        <v/>
      </c>
    </row>
    <row r="265">
      <c r="A265">
        <f>MID(D265,LEN(C265)+2,LEN(D265)-LEN(C265))</f>
        <v/>
      </c>
      <c r="B265">
        <f>IF(IFERROR(FIND("PU",D265,1),0)&lt;&gt;0,"PU",0)</f>
        <v/>
      </c>
      <c r="C265" t="inlineStr">
        <is>
          <t>V-L28-PU-DT</t>
        </is>
      </c>
      <c r="D265" s="18" t="inlineStr">
        <is>
          <t>V-L28-PU-DT-11</t>
        </is>
      </c>
      <c r="E265" s="71">
        <f>IFERROR(IF(B265=0,VLOOKUP(C265,INDIRECT($G$4&amp;$H$4),MATCH($A265,INDIRECT($G$4&amp;$I$4),0),0),VLOOKUP(C265,INDIRECT($G$5&amp;$H$5),MATCH($A265,INDIRECT($G$5&amp;$I$5),0),FALSE)),0)</f>
        <v/>
      </c>
    </row>
    <row r="266">
      <c r="A266">
        <f>MID(D266,LEN(C266)+2,LEN(D266)-LEN(C266))</f>
        <v/>
      </c>
      <c r="B266">
        <f>IF(IFERROR(FIND("PU",D266,1),0)&lt;&gt;0,"PU",0)</f>
        <v/>
      </c>
      <c r="C266" t="inlineStr">
        <is>
          <t>V-L28-PU-DT</t>
        </is>
      </c>
      <c r="D266" s="18" t="inlineStr">
        <is>
          <t>V-L28-PU-DT-12</t>
        </is>
      </c>
      <c r="E266" s="71">
        <f>IFERROR(IF(B266=0,VLOOKUP(C266,INDIRECT($G$4&amp;$H$4),MATCH($A266,INDIRECT($G$4&amp;$I$4),0),0),VLOOKUP(C266,INDIRECT($G$5&amp;$H$5),MATCH($A266,INDIRECT($G$5&amp;$I$5),0),FALSE)),0)</f>
        <v/>
      </c>
    </row>
    <row r="267">
      <c r="A267">
        <f>MID(D267,LEN(C267)+2,LEN(D267)-LEN(C267))</f>
        <v/>
      </c>
      <c r="B267">
        <f>IF(IFERROR(FIND("PU",D267,1),0)&lt;&gt;0,"PU",0)</f>
        <v/>
      </c>
      <c r="C267" t="inlineStr">
        <is>
          <t>V-L28-PU-DT</t>
        </is>
      </c>
      <c r="D267" s="18" t="inlineStr">
        <is>
          <t>V-L28-PU-DT-14</t>
        </is>
      </c>
      <c r="E267" s="71">
        <f>IFERROR(IF(B267=0,VLOOKUP(C267,INDIRECT($G$4&amp;$H$4),MATCH($A267,INDIRECT($G$4&amp;$I$4),0),0),VLOOKUP(C267,INDIRECT($G$5&amp;$H$5),MATCH($A267,INDIRECT($G$5&amp;$I$5),0),FALSE)),0)</f>
        <v/>
      </c>
    </row>
    <row r="268">
      <c r="A268">
        <f>MID(D268,LEN(C268)+2,LEN(D268)-LEN(C268))</f>
        <v/>
      </c>
      <c r="B268">
        <f>IF(IFERROR(FIND("PU",D268,1),0)&lt;&gt;0,"PU",0)</f>
        <v/>
      </c>
      <c r="C268" t="inlineStr">
        <is>
          <t>V-L2-PU-DT</t>
        </is>
      </c>
      <c r="D268" s="18" t="inlineStr">
        <is>
          <t>V-L2-PU-DT-01</t>
        </is>
      </c>
      <c r="E268" s="71">
        <f>IFERROR(IF(B268=0,VLOOKUP(C268,INDIRECT($G$4&amp;$H$4),MATCH($A268,INDIRECT($G$4&amp;$I$4),0),0),VLOOKUP(C268,INDIRECT($G$5&amp;$H$5),MATCH($A268,INDIRECT($G$5&amp;$I$5),0),FALSE)),0)</f>
        <v/>
      </c>
    </row>
    <row r="269">
      <c r="A269">
        <f>MID(D269,LEN(C269)+2,LEN(D269)-LEN(C269))</f>
        <v/>
      </c>
      <c r="B269">
        <f>IF(IFERROR(FIND("PU",D269,1),0)&lt;&gt;0,"PU",0)</f>
        <v/>
      </c>
      <c r="C269" t="inlineStr">
        <is>
          <t>V-L2-PU-DT</t>
        </is>
      </c>
      <c r="D269" s="18" t="inlineStr">
        <is>
          <t>V-L2-PU-DT-02</t>
        </is>
      </c>
      <c r="E269" s="71">
        <f>IFERROR(IF(B269=0,VLOOKUP(C269,INDIRECT($G$4&amp;$H$4),MATCH($A269,INDIRECT($G$4&amp;$I$4),0),0),VLOOKUP(C269,INDIRECT($G$5&amp;$H$5),MATCH($A269,INDIRECT($G$5&amp;$I$5),0),FALSE)),0)</f>
        <v/>
      </c>
    </row>
    <row r="270">
      <c r="A270">
        <f>MID(D270,LEN(C270)+2,LEN(D270)-LEN(C270))</f>
        <v/>
      </c>
      <c r="B270">
        <f>IF(IFERROR(FIND("PU",D270,1),0)&lt;&gt;0,"PU",0)</f>
        <v/>
      </c>
      <c r="C270" t="inlineStr">
        <is>
          <t>V-L2-PU-DT</t>
        </is>
      </c>
      <c r="D270" s="18" t="inlineStr">
        <is>
          <t>V-L2-PU-DT-03</t>
        </is>
      </c>
      <c r="E270" s="71">
        <f>IFERROR(IF(B270=0,VLOOKUP(C270,INDIRECT($G$4&amp;$H$4),MATCH($A270,INDIRECT($G$4&amp;$I$4),0),0),VLOOKUP(C270,INDIRECT($G$5&amp;$H$5),MATCH($A270,INDIRECT($G$5&amp;$I$5),0),FALSE)),0)</f>
        <v/>
      </c>
    </row>
    <row r="271">
      <c r="A271">
        <f>MID(D271,LEN(C271)+2,LEN(D271)-LEN(C271))</f>
        <v/>
      </c>
      <c r="B271">
        <f>IF(IFERROR(FIND("PU",D271,1),0)&lt;&gt;0,"PU",0)</f>
        <v/>
      </c>
      <c r="C271" t="inlineStr">
        <is>
          <t>V-L2-PU-DT</t>
        </is>
      </c>
      <c r="D271" s="18" t="inlineStr">
        <is>
          <t>V-L2-PU-DT-04</t>
        </is>
      </c>
      <c r="E271" s="71">
        <f>IFERROR(IF(B271=0,VLOOKUP(C271,INDIRECT($G$4&amp;$H$4),MATCH($A271,INDIRECT($G$4&amp;$I$4),0),0),VLOOKUP(C271,INDIRECT($G$5&amp;$H$5),MATCH($A271,INDIRECT($G$5&amp;$I$5),0),FALSE)),0)</f>
        <v/>
      </c>
    </row>
    <row r="272">
      <c r="A272">
        <f>MID(D272,LEN(C272)+2,LEN(D272)-LEN(C272))</f>
        <v/>
      </c>
      <c r="B272">
        <f>IF(IFERROR(FIND("PU",D272,1),0)&lt;&gt;0,"PU",0)</f>
        <v/>
      </c>
      <c r="C272" t="inlineStr">
        <is>
          <t>V-L2-PU-DT</t>
        </is>
      </c>
      <c r="D272" s="18" t="inlineStr">
        <is>
          <t>V-L2-PU-DT-05</t>
        </is>
      </c>
      <c r="E272" s="71">
        <f>IFERROR(IF(B272=0,VLOOKUP(C272,INDIRECT($G$4&amp;$H$4),MATCH($A272,INDIRECT($G$4&amp;$I$4),0),0),VLOOKUP(C272,INDIRECT($G$5&amp;$H$5),MATCH($A272,INDIRECT($G$5&amp;$I$5),0),FALSE)),0)</f>
        <v/>
      </c>
    </row>
    <row r="273">
      <c r="A273">
        <f>MID(D273,LEN(C273)+2,LEN(D273)-LEN(C273))</f>
        <v/>
      </c>
      <c r="B273">
        <f>IF(IFERROR(FIND("PU",D273,1),0)&lt;&gt;0,"PU",0)</f>
        <v/>
      </c>
      <c r="C273" t="inlineStr">
        <is>
          <t>V-L2-PU-DT</t>
        </is>
      </c>
      <c r="D273" s="18" t="inlineStr">
        <is>
          <t>V-L2-PU-DT-06</t>
        </is>
      </c>
      <c r="E273" s="71">
        <f>IFERROR(IF(B273=0,VLOOKUP(C273,INDIRECT($G$4&amp;$H$4),MATCH($A273,INDIRECT($G$4&amp;$I$4),0),0),VLOOKUP(C273,INDIRECT($G$5&amp;$H$5),MATCH($A273,INDIRECT($G$5&amp;$I$5),0),FALSE)),0)</f>
        <v/>
      </c>
    </row>
    <row r="274">
      <c r="A274">
        <f>MID(D274,LEN(C274)+2,LEN(D274)-LEN(C274))</f>
        <v/>
      </c>
      <c r="B274">
        <f>IF(IFERROR(FIND("PU",D274,1),0)&lt;&gt;0,"PU",0)</f>
        <v/>
      </c>
      <c r="C274" t="inlineStr">
        <is>
          <t>V-L2-PU-DT</t>
        </is>
      </c>
      <c r="D274" s="18" t="inlineStr">
        <is>
          <t>V-L2-PU-DT-09</t>
        </is>
      </c>
      <c r="E274" s="71">
        <f>IFERROR(IF(B274=0,VLOOKUP(C274,INDIRECT($G$4&amp;$H$4),MATCH($A274,INDIRECT($G$4&amp;$I$4),0),0),VLOOKUP(C274,INDIRECT($G$5&amp;$H$5),MATCH($A274,INDIRECT($G$5&amp;$I$5),0),FALSE)),0)</f>
        <v/>
      </c>
    </row>
    <row r="275">
      <c r="A275">
        <f>MID(D275,LEN(C275)+2,LEN(D275)-LEN(C275))</f>
        <v/>
      </c>
      <c r="B275">
        <f>IF(IFERROR(FIND("PU",D275,1),0)&lt;&gt;0,"PU",0)</f>
        <v/>
      </c>
      <c r="C275" t="inlineStr">
        <is>
          <t>V-L2-PU-DT</t>
        </is>
      </c>
      <c r="D275" s="18" t="inlineStr">
        <is>
          <t>V-L2-PU-DT-11</t>
        </is>
      </c>
      <c r="E275" s="71">
        <f>IFERROR(IF(B275=0,VLOOKUP(C275,INDIRECT($G$4&amp;$H$4),MATCH($A275,INDIRECT($G$4&amp;$I$4),0),0),VLOOKUP(C275,INDIRECT($G$5&amp;$H$5),MATCH($A275,INDIRECT($G$5&amp;$I$5),0),FALSE)),0)</f>
        <v/>
      </c>
    </row>
    <row r="276">
      <c r="A276">
        <f>MID(D276,LEN(C276)+2,LEN(D276)-LEN(C276))</f>
        <v/>
      </c>
      <c r="B276">
        <f>IF(IFERROR(FIND("PU",D276,1),0)&lt;&gt;0,"PU",0)</f>
        <v/>
      </c>
      <c r="C276" t="inlineStr">
        <is>
          <t>V-L2-PU-DT</t>
        </is>
      </c>
      <c r="D276" s="18" t="inlineStr">
        <is>
          <t>V-L2-PU-DT-12</t>
        </is>
      </c>
      <c r="E276" s="71">
        <f>IFERROR(IF(B276=0,VLOOKUP(C276,INDIRECT($G$4&amp;$H$4),MATCH($A276,INDIRECT($G$4&amp;$I$4),0),0),VLOOKUP(C276,INDIRECT($G$5&amp;$H$5),MATCH($A276,INDIRECT($G$5&amp;$I$5),0),FALSE)),0)</f>
        <v/>
      </c>
    </row>
    <row r="277">
      <c r="A277">
        <f>MID(D277,LEN(C277)+2,LEN(D277)-LEN(C277))</f>
        <v/>
      </c>
      <c r="B277">
        <f>IF(IFERROR(FIND("PU",D277,1),0)&lt;&gt;0,"PU",0)</f>
        <v/>
      </c>
      <c r="C277" t="inlineStr">
        <is>
          <t>V-L2-PU-DT</t>
        </is>
      </c>
      <c r="D277" s="18" t="inlineStr">
        <is>
          <t>V-L2-PU-DT-14</t>
        </is>
      </c>
      <c r="E277" s="71">
        <f>IFERROR(IF(B277=0,VLOOKUP(C277,INDIRECT($G$4&amp;$H$4),MATCH($A277,INDIRECT($G$4&amp;$I$4),0),0),VLOOKUP(C277,INDIRECT($G$5&amp;$H$5),MATCH($A277,INDIRECT($G$5&amp;$I$5),0),FALSE)),0)</f>
        <v/>
      </c>
    </row>
    <row r="278">
      <c r="A278">
        <f>MID(D278,LEN(C278)+2,LEN(D278)-LEN(C278))</f>
        <v/>
      </c>
      <c r="B278">
        <f>IF(IFERROR(FIND("PU",D278,1),0)&lt;&gt;0,"PU",0)</f>
        <v/>
      </c>
      <c r="C278" t="inlineStr">
        <is>
          <t>V-L33-PU-DT</t>
        </is>
      </c>
      <c r="D278" s="18" t="inlineStr">
        <is>
          <t>V-L33-PU-DT-01</t>
        </is>
      </c>
      <c r="E278" s="71">
        <f>IFERROR(IF(B278=0,VLOOKUP(C278,INDIRECT($G$4&amp;$H$4),MATCH($A278,INDIRECT($G$4&amp;$I$4),0),0),VLOOKUP(C278,INDIRECT($G$5&amp;$H$5),MATCH($A278,INDIRECT($G$5&amp;$I$5),0),FALSE)),0)</f>
        <v/>
      </c>
    </row>
    <row r="279">
      <c r="A279">
        <f>MID(D279,LEN(C279)+2,LEN(D279)-LEN(C279))</f>
        <v/>
      </c>
      <c r="B279">
        <f>IF(IFERROR(FIND("PU",D279,1),0)&lt;&gt;0,"PU",0)</f>
        <v/>
      </c>
      <c r="C279" t="inlineStr">
        <is>
          <t>V-L33-PU-DT</t>
        </is>
      </c>
      <c r="D279" s="18" t="inlineStr">
        <is>
          <t>V-L33-PU-DT-02</t>
        </is>
      </c>
      <c r="E279" s="71">
        <f>IFERROR(IF(B279=0,VLOOKUP(C279,INDIRECT($G$4&amp;$H$4),MATCH($A279,INDIRECT($G$4&amp;$I$4),0),0),VLOOKUP(C279,INDIRECT($G$5&amp;$H$5),MATCH($A279,INDIRECT($G$5&amp;$I$5),0),FALSE)),0)</f>
        <v/>
      </c>
    </row>
    <row r="280">
      <c r="A280">
        <f>MID(D280,LEN(C280)+2,LEN(D280)-LEN(C280))</f>
        <v/>
      </c>
      <c r="B280">
        <f>IF(IFERROR(FIND("PU",D280,1),0)&lt;&gt;0,"PU",0)</f>
        <v/>
      </c>
      <c r="C280" t="inlineStr">
        <is>
          <t>V-L33-PU-DT</t>
        </is>
      </c>
      <c r="D280" s="18" t="inlineStr">
        <is>
          <t>V-L33-PU-DT-03</t>
        </is>
      </c>
      <c r="E280" s="71">
        <f>IFERROR(IF(B280=0,VLOOKUP(C280,INDIRECT($G$4&amp;$H$4),MATCH($A280,INDIRECT($G$4&amp;$I$4),0),0),VLOOKUP(C280,INDIRECT($G$5&amp;$H$5),MATCH($A280,INDIRECT($G$5&amp;$I$5),0),FALSE)),0)</f>
        <v/>
      </c>
    </row>
    <row r="281">
      <c r="A281">
        <f>MID(D281,LEN(C281)+2,LEN(D281)-LEN(C281))</f>
        <v/>
      </c>
      <c r="B281">
        <f>IF(IFERROR(FIND("PU",D281,1),0)&lt;&gt;0,"PU",0)</f>
        <v/>
      </c>
      <c r="C281" t="inlineStr">
        <is>
          <t>V-L33-PU-DT</t>
        </is>
      </c>
      <c r="D281" s="18" t="inlineStr">
        <is>
          <t>V-L33-PU-DT-04</t>
        </is>
      </c>
      <c r="E281" s="71">
        <f>IFERROR(IF(B281=0,VLOOKUP(C281,INDIRECT($G$4&amp;$H$4),MATCH($A281,INDIRECT($G$4&amp;$I$4),0),0),VLOOKUP(C281,INDIRECT($G$5&amp;$H$5),MATCH($A281,INDIRECT($G$5&amp;$I$5),0),FALSE)),0)</f>
        <v/>
      </c>
    </row>
    <row r="282">
      <c r="A282">
        <f>MID(D282,LEN(C282)+2,LEN(D282)-LEN(C282))</f>
        <v/>
      </c>
      <c r="B282">
        <f>IF(IFERROR(FIND("PU",D282,1),0)&lt;&gt;0,"PU",0)</f>
        <v/>
      </c>
      <c r="C282" t="inlineStr">
        <is>
          <t>V-L33-PU-DT</t>
        </is>
      </c>
      <c r="D282" s="18" t="inlineStr">
        <is>
          <t>V-L33-PU-DT-05</t>
        </is>
      </c>
      <c r="E282" s="71">
        <f>IFERROR(IF(B282=0,VLOOKUP(C282,INDIRECT($G$4&amp;$H$4),MATCH($A282,INDIRECT($G$4&amp;$I$4),0),0),VLOOKUP(C282,INDIRECT($G$5&amp;$H$5),MATCH($A282,INDIRECT($G$5&amp;$I$5),0),FALSE)),0)</f>
        <v/>
      </c>
    </row>
    <row r="283">
      <c r="A283">
        <f>MID(D283,LEN(C283)+2,LEN(D283)-LEN(C283))</f>
        <v/>
      </c>
      <c r="B283">
        <f>IF(IFERROR(FIND("PU",D283,1),0)&lt;&gt;0,"PU",0)</f>
        <v/>
      </c>
      <c r="C283" t="inlineStr">
        <is>
          <t>V-L33-PU-DT</t>
        </is>
      </c>
      <c r="D283" s="18" t="inlineStr">
        <is>
          <t>V-L33-PU-DT-06</t>
        </is>
      </c>
      <c r="E283" s="71">
        <f>IFERROR(IF(B283=0,VLOOKUP(C283,INDIRECT($G$4&amp;$H$4),MATCH($A283,INDIRECT($G$4&amp;$I$4),0),0),VLOOKUP(C283,INDIRECT($G$5&amp;$H$5),MATCH($A283,INDIRECT($G$5&amp;$I$5),0),FALSE)),0)</f>
        <v/>
      </c>
    </row>
    <row r="284">
      <c r="A284">
        <f>MID(D284,LEN(C284)+2,LEN(D284)-LEN(C284))</f>
        <v/>
      </c>
      <c r="B284">
        <f>IF(IFERROR(FIND("PU",D284,1),0)&lt;&gt;0,"PU",0)</f>
        <v/>
      </c>
      <c r="C284" t="inlineStr">
        <is>
          <t>V-L33-PU-DT</t>
        </is>
      </c>
      <c r="D284" s="18" t="inlineStr">
        <is>
          <t>V-L33-PU-DT-09</t>
        </is>
      </c>
      <c r="E284" s="71">
        <f>IFERROR(IF(B284=0,VLOOKUP(C284,INDIRECT($G$4&amp;$H$4),MATCH($A284,INDIRECT($G$4&amp;$I$4),0),0),VLOOKUP(C284,INDIRECT($G$5&amp;$H$5),MATCH($A284,INDIRECT($G$5&amp;$I$5),0),FALSE)),0)</f>
        <v/>
      </c>
    </row>
    <row r="285">
      <c r="A285">
        <f>MID(D285,LEN(C285)+2,LEN(D285)-LEN(C285))</f>
        <v/>
      </c>
      <c r="B285">
        <f>IF(IFERROR(FIND("PU",D285,1),0)&lt;&gt;0,"PU",0)</f>
        <v/>
      </c>
      <c r="C285" t="inlineStr">
        <is>
          <t>V-L33-PU-DT</t>
        </is>
      </c>
      <c r="D285" s="18" t="inlineStr">
        <is>
          <t>V-L33-PU-DT-11</t>
        </is>
      </c>
      <c r="E285" s="71">
        <f>IFERROR(IF(B285=0,VLOOKUP(C285,INDIRECT($G$4&amp;$H$4),MATCH($A285,INDIRECT($G$4&amp;$I$4),0),0),VLOOKUP(C285,INDIRECT($G$5&amp;$H$5),MATCH($A285,INDIRECT($G$5&amp;$I$5),0),FALSE)),0)</f>
        <v/>
      </c>
    </row>
    <row r="286">
      <c r="A286">
        <f>MID(D286,LEN(C286)+2,LEN(D286)-LEN(C286))</f>
        <v/>
      </c>
      <c r="B286">
        <f>IF(IFERROR(FIND("PU",D286,1),0)&lt;&gt;0,"PU",0)</f>
        <v/>
      </c>
      <c r="C286" t="inlineStr">
        <is>
          <t>V-L33-PU-DT</t>
        </is>
      </c>
      <c r="D286" s="18" t="inlineStr">
        <is>
          <t>V-L33-PU-DT-12</t>
        </is>
      </c>
      <c r="E286" s="71">
        <f>IFERROR(IF(B286=0,VLOOKUP(C286,INDIRECT($G$4&amp;$H$4),MATCH($A286,INDIRECT($G$4&amp;$I$4),0),0),VLOOKUP(C286,INDIRECT($G$5&amp;$H$5),MATCH($A286,INDIRECT($G$5&amp;$I$5),0),FALSE)),0)</f>
        <v/>
      </c>
    </row>
    <row r="287">
      <c r="A287">
        <f>MID(D287,LEN(C287)+2,LEN(D287)-LEN(C287))</f>
        <v/>
      </c>
      <c r="B287">
        <f>IF(IFERROR(FIND("PU",D287,1),0)&lt;&gt;0,"PU",0)</f>
        <v/>
      </c>
      <c r="C287" t="inlineStr">
        <is>
          <t>V-L33-PU-DT</t>
        </is>
      </c>
      <c r="D287" s="18" t="inlineStr">
        <is>
          <t>V-L33-PU-DT-14</t>
        </is>
      </c>
      <c r="E287" s="71">
        <f>IFERROR(IF(B287=0,VLOOKUP(C287,INDIRECT($G$4&amp;$H$4),MATCH($A287,INDIRECT($G$4&amp;$I$4),0),0),VLOOKUP(C287,INDIRECT($G$5&amp;$H$5),MATCH($A287,INDIRECT($G$5&amp;$I$5),0),FALSE)),0)</f>
        <v/>
      </c>
    </row>
    <row r="288">
      <c r="A288">
        <f>MID(D288,LEN(C288)+2,LEN(D288)-LEN(C288))</f>
        <v/>
      </c>
      <c r="B288">
        <f>IF(IFERROR(FIND("PU",D288,1),0)&lt;&gt;0,"PU",0)</f>
        <v/>
      </c>
      <c r="C288" t="inlineStr">
        <is>
          <t>V-L34-PU-DT</t>
        </is>
      </c>
      <c r="D288" s="18" t="inlineStr">
        <is>
          <t>V-L34-PU-DT-01</t>
        </is>
      </c>
      <c r="E288" s="71">
        <f>IFERROR(IF(B288=0,VLOOKUP(C288,INDIRECT($G$4&amp;$H$4),MATCH($A288,INDIRECT($G$4&amp;$I$4),0),0),VLOOKUP(C288,INDIRECT($G$5&amp;$H$5),MATCH($A288,INDIRECT($G$5&amp;$I$5),0),FALSE)),0)</f>
        <v/>
      </c>
    </row>
    <row r="289">
      <c r="A289">
        <f>MID(D289,LEN(C289)+2,LEN(D289)-LEN(C289))</f>
        <v/>
      </c>
      <c r="B289">
        <f>IF(IFERROR(FIND("PU",D289,1),0)&lt;&gt;0,"PU",0)</f>
        <v/>
      </c>
      <c r="C289" t="inlineStr">
        <is>
          <t>V-L34-PU-DT</t>
        </is>
      </c>
      <c r="D289" s="18" t="inlineStr">
        <is>
          <t>V-L34-PU-DT-02</t>
        </is>
      </c>
      <c r="E289" s="71">
        <f>IFERROR(IF(B289=0,VLOOKUP(C289,INDIRECT($G$4&amp;$H$4),MATCH($A289,INDIRECT($G$4&amp;$I$4),0),0),VLOOKUP(C289,INDIRECT($G$5&amp;$H$5),MATCH($A289,INDIRECT($G$5&amp;$I$5),0),FALSE)),0)</f>
        <v/>
      </c>
    </row>
    <row r="290">
      <c r="A290">
        <f>MID(D290,LEN(C290)+2,LEN(D290)-LEN(C290))</f>
        <v/>
      </c>
      <c r="B290">
        <f>IF(IFERROR(FIND("PU",D290,1),0)&lt;&gt;0,"PU",0)</f>
        <v/>
      </c>
      <c r="C290" t="inlineStr">
        <is>
          <t>V-L34-PU-DT</t>
        </is>
      </c>
      <c r="D290" s="18" t="inlineStr">
        <is>
          <t>V-L34-PU-DT-03</t>
        </is>
      </c>
      <c r="E290" s="71">
        <f>IFERROR(IF(B290=0,VLOOKUP(C290,INDIRECT($G$4&amp;$H$4),MATCH($A290,INDIRECT($G$4&amp;$I$4),0),0),VLOOKUP(C290,INDIRECT($G$5&amp;$H$5),MATCH($A290,INDIRECT($G$5&amp;$I$5),0),FALSE)),0)</f>
        <v/>
      </c>
    </row>
    <row r="291">
      <c r="A291">
        <f>MID(D291,LEN(C291)+2,LEN(D291)-LEN(C291))</f>
        <v/>
      </c>
      <c r="B291">
        <f>IF(IFERROR(FIND("PU",D291,1),0)&lt;&gt;0,"PU",0)</f>
        <v/>
      </c>
      <c r="C291" t="inlineStr">
        <is>
          <t>V-L34-PU-DT</t>
        </is>
      </c>
      <c r="D291" s="18" t="inlineStr">
        <is>
          <t>V-L34-PU-DT-04</t>
        </is>
      </c>
      <c r="E291" s="71">
        <f>IFERROR(IF(B291=0,VLOOKUP(C291,INDIRECT($G$4&amp;$H$4),MATCH($A291,INDIRECT($G$4&amp;$I$4),0),0),VLOOKUP(C291,INDIRECT($G$5&amp;$H$5),MATCH($A291,INDIRECT($G$5&amp;$I$5),0),FALSE)),0)</f>
        <v/>
      </c>
    </row>
    <row r="292">
      <c r="A292">
        <f>MID(D292,LEN(C292)+2,LEN(D292)-LEN(C292))</f>
        <v/>
      </c>
      <c r="B292">
        <f>IF(IFERROR(FIND("PU",D292,1),0)&lt;&gt;0,"PU",0)</f>
        <v/>
      </c>
      <c r="C292" t="inlineStr">
        <is>
          <t>V-L34-PU-DT</t>
        </is>
      </c>
      <c r="D292" s="18" t="inlineStr">
        <is>
          <t>V-L34-PU-DT-05</t>
        </is>
      </c>
      <c r="E292" s="71">
        <f>IFERROR(IF(B292=0,VLOOKUP(C292,INDIRECT($G$4&amp;$H$4),MATCH($A292,INDIRECT($G$4&amp;$I$4),0),0),VLOOKUP(C292,INDIRECT($G$5&amp;$H$5),MATCH($A292,INDIRECT($G$5&amp;$I$5),0),FALSE)),0)</f>
        <v/>
      </c>
    </row>
    <row r="293">
      <c r="A293">
        <f>MID(D293,LEN(C293)+2,LEN(D293)-LEN(C293))</f>
        <v/>
      </c>
      <c r="B293">
        <f>IF(IFERROR(FIND("PU",D293,1),0)&lt;&gt;0,"PU",0)</f>
        <v/>
      </c>
      <c r="C293" t="inlineStr">
        <is>
          <t>V-L34-PU-DT</t>
        </is>
      </c>
      <c r="D293" s="18" t="inlineStr">
        <is>
          <t>V-L34-PU-DT-06</t>
        </is>
      </c>
      <c r="E293" s="71">
        <f>IFERROR(IF(B293=0,VLOOKUP(C293,INDIRECT($G$4&amp;$H$4),MATCH($A293,INDIRECT($G$4&amp;$I$4),0),0),VLOOKUP(C293,INDIRECT($G$5&amp;$H$5),MATCH($A293,INDIRECT($G$5&amp;$I$5),0),FALSE)),0)</f>
        <v/>
      </c>
    </row>
    <row r="294">
      <c r="A294">
        <f>MID(D294,LEN(C294)+2,LEN(D294)-LEN(C294))</f>
        <v/>
      </c>
      <c r="B294">
        <f>IF(IFERROR(FIND("PU",D294,1),0)&lt;&gt;0,"PU",0)</f>
        <v/>
      </c>
      <c r="C294" t="inlineStr">
        <is>
          <t>V-L34-PU-DT</t>
        </is>
      </c>
      <c r="D294" s="18" t="inlineStr">
        <is>
          <t>V-L34-PU-DT-09</t>
        </is>
      </c>
      <c r="E294" s="71">
        <f>IFERROR(IF(B294=0,VLOOKUP(C294,INDIRECT($G$4&amp;$H$4),MATCH($A294,INDIRECT($G$4&amp;$I$4),0),0),VLOOKUP(C294,INDIRECT($G$5&amp;$H$5),MATCH($A294,INDIRECT($G$5&amp;$I$5),0),FALSE)),0)</f>
        <v/>
      </c>
    </row>
    <row r="295">
      <c r="A295">
        <f>MID(D295,LEN(C295)+2,LEN(D295)-LEN(C295))</f>
        <v/>
      </c>
      <c r="B295">
        <f>IF(IFERROR(FIND("PU",D295,1),0)&lt;&gt;0,"PU",0)</f>
        <v/>
      </c>
      <c r="C295" t="inlineStr">
        <is>
          <t>V-L34-PU-DT</t>
        </is>
      </c>
      <c r="D295" s="18" t="inlineStr">
        <is>
          <t>V-L34-PU-DT-11</t>
        </is>
      </c>
      <c r="E295" s="71">
        <f>IFERROR(IF(B295=0,VLOOKUP(C295,INDIRECT($G$4&amp;$H$4),MATCH($A295,INDIRECT($G$4&amp;$I$4),0),0),VLOOKUP(C295,INDIRECT($G$5&amp;$H$5),MATCH($A295,INDIRECT($G$5&amp;$I$5),0),FALSE)),0)</f>
        <v/>
      </c>
    </row>
    <row r="296">
      <c r="A296">
        <f>MID(D296,LEN(C296)+2,LEN(D296)-LEN(C296))</f>
        <v/>
      </c>
      <c r="B296">
        <f>IF(IFERROR(FIND("PU",D296,1),0)&lt;&gt;0,"PU",0)</f>
        <v/>
      </c>
      <c r="C296" t="inlineStr">
        <is>
          <t>V-L34-PU-DT</t>
        </is>
      </c>
      <c r="D296" s="18" t="inlineStr">
        <is>
          <t>V-L34-PU-DT-12</t>
        </is>
      </c>
      <c r="E296" s="71">
        <f>IFERROR(IF(B296=0,VLOOKUP(C296,INDIRECT($G$4&amp;$H$4),MATCH($A296,INDIRECT($G$4&amp;$I$4),0),0),VLOOKUP(C296,INDIRECT($G$5&amp;$H$5),MATCH($A296,INDIRECT($G$5&amp;$I$5),0),FALSE)),0)</f>
        <v/>
      </c>
    </row>
    <row r="297">
      <c r="A297">
        <f>MID(D297,LEN(C297)+2,LEN(D297)-LEN(C297))</f>
        <v/>
      </c>
      <c r="B297">
        <f>IF(IFERROR(FIND("PU",D297,1),0)&lt;&gt;0,"PU",0)</f>
        <v/>
      </c>
      <c r="C297" t="inlineStr">
        <is>
          <t>V-L34-PU-DT</t>
        </is>
      </c>
      <c r="D297" s="18" t="inlineStr">
        <is>
          <t>V-L34-PU-DT-14</t>
        </is>
      </c>
      <c r="E297" s="71">
        <f>IFERROR(IF(B297=0,VLOOKUP(C297,INDIRECT($G$4&amp;$H$4),MATCH($A297,INDIRECT($G$4&amp;$I$4),0),0),VLOOKUP(C297,INDIRECT($G$5&amp;$H$5),MATCH($A297,INDIRECT($G$5&amp;$I$5),0),FALSE)),0)</f>
        <v/>
      </c>
    </row>
    <row r="298">
      <c r="A298">
        <f>MID(D298,LEN(C298)+2,LEN(D298)-LEN(C298))</f>
        <v/>
      </c>
      <c r="B298">
        <f>IF(IFERROR(FIND("PU",D298,1),0)&lt;&gt;0,"PU",0)</f>
        <v/>
      </c>
      <c r="C298" t="inlineStr">
        <is>
          <t>V-L36-PU-DT</t>
        </is>
      </c>
      <c r="D298" s="18" t="inlineStr">
        <is>
          <t>V-L36-PU-DT-01</t>
        </is>
      </c>
      <c r="E298" s="71">
        <f>IFERROR(IF(B298=0,VLOOKUP(C298,INDIRECT($G$4&amp;$H$4),MATCH($A298,INDIRECT($G$4&amp;$I$4),0),0),VLOOKUP(C298,INDIRECT($G$5&amp;$H$5),MATCH($A298,INDIRECT($G$5&amp;$I$5),0),FALSE)),0)</f>
        <v/>
      </c>
    </row>
    <row r="299">
      <c r="A299">
        <f>MID(D299,LEN(C299)+2,LEN(D299)-LEN(C299))</f>
        <v/>
      </c>
      <c r="B299">
        <f>IF(IFERROR(FIND("PU",D299,1),0)&lt;&gt;0,"PU",0)</f>
        <v/>
      </c>
      <c r="C299" t="inlineStr">
        <is>
          <t>V-L36-PU-DT</t>
        </is>
      </c>
      <c r="D299" s="18" t="inlineStr">
        <is>
          <t>V-L36-PU-DT-02</t>
        </is>
      </c>
      <c r="E299" s="71">
        <f>IFERROR(IF(B299=0,VLOOKUP(C299,INDIRECT($G$4&amp;$H$4),MATCH($A299,INDIRECT($G$4&amp;$I$4),0),0),VLOOKUP(C299,INDIRECT($G$5&amp;$H$5),MATCH($A299,INDIRECT($G$5&amp;$I$5),0),FALSE)),0)</f>
        <v/>
      </c>
    </row>
    <row r="300">
      <c r="A300">
        <f>MID(D300,LEN(C300)+2,LEN(D300)-LEN(C300))</f>
        <v/>
      </c>
      <c r="B300">
        <f>IF(IFERROR(FIND("PU",D300,1),0)&lt;&gt;0,"PU",0)</f>
        <v/>
      </c>
      <c r="C300" t="inlineStr">
        <is>
          <t>V-L36-PU-DT</t>
        </is>
      </c>
      <c r="D300" s="18" t="inlineStr">
        <is>
          <t>V-L36-PU-DT-03</t>
        </is>
      </c>
      <c r="E300" s="71">
        <f>IFERROR(IF(B300=0,VLOOKUP(C300,INDIRECT($G$4&amp;$H$4),MATCH($A300,INDIRECT($G$4&amp;$I$4),0),0),VLOOKUP(C300,INDIRECT($G$5&amp;$H$5),MATCH($A300,INDIRECT($G$5&amp;$I$5),0),FALSE)),0)</f>
        <v/>
      </c>
    </row>
    <row r="301">
      <c r="A301">
        <f>MID(D301,LEN(C301)+2,LEN(D301)-LEN(C301))</f>
        <v/>
      </c>
      <c r="B301">
        <f>IF(IFERROR(FIND("PU",D301,1),0)&lt;&gt;0,"PU",0)</f>
        <v/>
      </c>
      <c r="C301" t="inlineStr">
        <is>
          <t>V-L36-PU-DT</t>
        </is>
      </c>
      <c r="D301" s="18" t="inlineStr">
        <is>
          <t>V-L36-PU-DT-04</t>
        </is>
      </c>
      <c r="E301" s="71">
        <f>IFERROR(IF(B301=0,VLOOKUP(C301,INDIRECT($G$4&amp;$H$4),MATCH($A301,INDIRECT($G$4&amp;$I$4),0),0),VLOOKUP(C301,INDIRECT($G$5&amp;$H$5),MATCH($A301,INDIRECT($G$5&amp;$I$5),0),FALSE)),0)</f>
        <v/>
      </c>
    </row>
    <row r="302">
      <c r="A302">
        <f>MID(D302,LEN(C302)+2,LEN(D302)-LEN(C302))</f>
        <v/>
      </c>
      <c r="B302">
        <f>IF(IFERROR(FIND("PU",D302,1),0)&lt;&gt;0,"PU",0)</f>
        <v/>
      </c>
      <c r="C302" t="inlineStr">
        <is>
          <t>V-L36-PU-DT</t>
        </is>
      </c>
      <c r="D302" s="18" t="inlineStr">
        <is>
          <t>V-L36-PU-DT-05</t>
        </is>
      </c>
      <c r="E302" s="71">
        <f>IFERROR(IF(B302=0,VLOOKUP(C302,INDIRECT($G$4&amp;$H$4),MATCH($A302,INDIRECT($G$4&amp;$I$4),0),0),VLOOKUP(C302,INDIRECT($G$5&amp;$H$5),MATCH($A302,INDIRECT($G$5&amp;$I$5),0),FALSE)),0)</f>
        <v/>
      </c>
    </row>
    <row r="303">
      <c r="A303">
        <f>MID(D303,LEN(C303)+2,LEN(D303)-LEN(C303))</f>
        <v/>
      </c>
      <c r="B303">
        <f>IF(IFERROR(FIND("PU",D303,1),0)&lt;&gt;0,"PU",0)</f>
        <v/>
      </c>
      <c r="C303" t="inlineStr">
        <is>
          <t>V-L36-PU-DT</t>
        </is>
      </c>
      <c r="D303" s="18" t="inlineStr">
        <is>
          <t>V-L36-PU-DT-06</t>
        </is>
      </c>
      <c r="E303" s="71">
        <f>IFERROR(IF(B303=0,VLOOKUP(C303,INDIRECT($G$4&amp;$H$4),MATCH($A303,INDIRECT($G$4&amp;$I$4),0),0),VLOOKUP(C303,INDIRECT($G$5&amp;$H$5),MATCH($A303,INDIRECT($G$5&amp;$I$5),0),FALSE)),0)</f>
        <v/>
      </c>
    </row>
    <row r="304">
      <c r="A304">
        <f>MID(D304,LEN(C304)+2,LEN(D304)-LEN(C304))</f>
        <v/>
      </c>
      <c r="B304">
        <f>IF(IFERROR(FIND("PU",D304,1),0)&lt;&gt;0,"PU",0)</f>
        <v/>
      </c>
      <c r="C304" t="inlineStr">
        <is>
          <t>V-L36-PU-DT</t>
        </is>
      </c>
      <c r="D304" s="18" t="inlineStr">
        <is>
          <t>V-L36-PU-DT-09</t>
        </is>
      </c>
      <c r="E304" s="71">
        <f>IFERROR(IF(B304=0,VLOOKUP(C304,INDIRECT($G$4&amp;$H$4),MATCH($A304,INDIRECT($G$4&amp;$I$4),0),0),VLOOKUP(C304,INDIRECT($G$5&amp;$H$5),MATCH($A304,INDIRECT($G$5&amp;$I$5),0),FALSE)),0)</f>
        <v/>
      </c>
    </row>
    <row r="305">
      <c r="A305">
        <f>MID(D305,LEN(C305)+2,LEN(D305)-LEN(C305))</f>
        <v/>
      </c>
      <c r="B305">
        <f>IF(IFERROR(FIND("PU",D305,1),0)&lt;&gt;0,"PU",0)</f>
        <v/>
      </c>
      <c r="C305" t="inlineStr">
        <is>
          <t>V-L36-PU-DT</t>
        </is>
      </c>
      <c r="D305" s="18" t="inlineStr">
        <is>
          <t>V-L36-PU-DT-11</t>
        </is>
      </c>
      <c r="E305" s="71">
        <f>IFERROR(IF(B305=0,VLOOKUP(C305,INDIRECT($G$4&amp;$H$4),MATCH($A305,INDIRECT($G$4&amp;$I$4),0),0),VLOOKUP(C305,INDIRECT($G$5&amp;$H$5),MATCH($A305,INDIRECT($G$5&amp;$I$5),0),FALSE)),0)</f>
        <v/>
      </c>
    </row>
    <row r="306">
      <c r="A306">
        <f>MID(D306,LEN(C306)+2,LEN(D306)-LEN(C306))</f>
        <v/>
      </c>
      <c r="B306">
        <f>IF(IFERROR(FIND("PU",D306,1),0)&lt;&gt;0,"PU",0)</f>
        <v/>
      </c>
      <c r="C306" t="inlineStr">
        <is>
          <t>V-L36-PU-DT</t>
        </is>
      </c>
      <c r="D306" s="18" t="inlineStr">
        <is>
          <t>V-L36-PU-DT-12</t>
        </is>
      </c>
      <c r="E306" s="71">
        <f>IFERROR(IF(B306=0,VLOOKUP(C306,INDIRECT($G$4&amp;$H$4),MATCH($A306,INDIRECT($G$4&amp;$I$4),0),0),VLOOKUP(C306,INDIRECT($G$5&amp;$H$5),MATCH($A306,INDIRECT($G$5&amp;$I$5),0),FALSE)),0)</f>
        <v/>
      </c>
    </row>
    <row r="307">
      <c r="A307">
        <f>MID(D307,LEN(C307)+2,LEN(D307)-LEN(C307))</f>
        <v/>
      </c>
      <c r="B307">
        <f>IF(IFERROR(FIND("PU",D307,1),0)&lt;&gt;0,"PU",0)</f>
        <v/>
      </c>
      <c r="C307" t="inlineStr">
        <is>
          <t>V-L36-PU-DT</t>
        </is>
      </c>
      <c r="D307" s="18" t="inlineStr">
        <is>
          <t>V-L36-PU-DT-14</t>
        </is>
      </c>
      <c r="E307" s="71">
        <f>IFERROR(IF(B307=0,VLOOKUP(C307,INDIRECT($G$4&amp;$H$4),MATCH($A307,INDIRECT($G$4&amp;$I$4),0),0),VLOOKUP(C307,INDIRECT($G$5&amp;$H$5),MATCH($A307,INDIRECT($G$5&amp;$I$5),0),FALSE)),0)</f>
        <v/>
      </c>
    </row>
    <row r="308">
      <c r="A308">
        <f>MID(D308,LEN(C308)+2,LEN(D308)-LEN(C308))</f>
        <v/>
      </c>
      <c r="B308">
        <f>IF(IFERROR(FIND("PU",D308,1),0)&lt;&gt;0,"PU",0)</f>
        <v/>
      </c>
      <c r="C308" t="inlineStr">
        <is>
          <t>V-L37-PU-DT</t>
        </is>
      </c>
      <c r="D308" s="18" t="inlineStr">
        <is>
          <t>V-L37-PU-DT-01</t>
        </is>
      </c>
      <c r="E308" s="71">
        <f>IFERROR(IF(B308=0,VLOOKUP(C308,INDIRECT($G$4&amp;$H$4),MATCH($A308,INDIRECT($G$4&amp;$I$4),0),0),VLOOKUP(C308,INDIRECT($G$5&amp;$H$5),MATCH($A308,INDIRECT($G$5&amp;$I$5),0),FALSE)),0)</f>
        <v/>
      </c>
    </row>
    <row r="309">
      <c r="A309">
        <f>MID(D309,LEN(C309)+2,LEN(D309)-LEN(C309))</f>
        <v/>
      </c>
      <c r="B309">
        <f>IF(IFERROR(FIND("PU",D309,1),0)&lt;&gt;0,"PU",0)</f>
        <v/>
      </c>
      <c r="C309" t="inlineStr">
        <is>
          <t>V-L37-PU-DT</t>
        </is>
      </c>
      <c r="D309" s="18" t="inlineStr">
        <is>
          <t>V-L37-PU-DT-02</t>
        </is>
      </c>
      <c r="E309" s="71">
        <f>IFERROR(IF(B309=0,VLOOKUP(C309,INDIRECT($G$4&amp;$H$4),MATCH($A309,INDIRECT($G$4&amp;$I$4),0),0),VLOOKUP(C309,INDIRECT($G$5&amp;$H$5),MATCH($A309,INDIRECT($G$5&amp;$I$5),0),FALSE)),0)</f>
        <v/>
      </c>
    </row>
    <row r="310">
      <c r="A310">
        <f>MID(D310,LEN(C310)+2,LEN(D310)-LEN(C310))</f>
        <v/>
      </c>
      <c r="B310">
        <f>IF(IFERROR(FIND("PU",D310,1),0)&lt;&gt;0,"PU",0)</f>
        <v/>
      </c>
      <c r="C310" t="inlineStr">
        <is>
          <t>V-L37-PU-DT</t>
        </is>
      </c>
      <c r="D310" s="18" t="inlineStr">
        <is>
          <t>V-L37-PU-DT-03</t>
        </is>
      </c>
      <c r="E310" s="71">
        <f>IFERROR(IF(B310=0,VLOOKUP(C310,INDIRECT($G$4&amp;$H$4),MATCH($A310,INDIRECT($G$4&amp;$I$4),0),0),VLOOKUP(C310,INDIRECT($G$5&amp;$H$5),MATCH($A310,INDIRECT($G$5&amp;$I$5),0),FALSE)),0)</f>
        <v/>
      </c>
    </row>
    <row r="311">
      <c r="A311">
        <f>MID(D311,LEN(C311)+2,LEN(D311)-LEN(C311))</f>
        <v/>
      </c>
      <c r="B311">
        <f>IF(IFERROR(FIND("PU",D311,1),0)&lt;&gt;0,"PU",0)</f>
        <v/>
      </c>
      <c r="C311" t="inlineStr">
        <is>
          <t>V-L37-PU-DT</t>
        </is>
      </c>
      <c r="D311" s="18" t="inlineStr">
        <is>
          <t>V-L37-PU-DT-04</t>
        </is>
      </c>
      <c r="E311" s="71">
        <f>IFERROR(IF(B311=0,VLOOKUP(C311,INDIRECT($G$4&amp;$H$4),MATCH($A311,INDIRECT($G$4&amp;$I$4),0),0),VLOOKUP(C311,INDIRECT($G$5&amp;$H$5),MATCH($A311,INDIRECT($G$5&amp;$I$5),0),FALSE)),0)</f>
        <v/>
      </c>
    </row>
    <row r="312">
      <c r="A312">
        <f>MID(D312,LEN(C312)+2,LEN(D312)-LEN(C312))</f>
        <v/>
      </c>
      <c r="B312">
        <f>IF(IFERROR(FIND("PU",D312,1),0)&lt;&gt;0,"PU",0)</f>
        <v/>
      </c>
      <c r="C312" t="inlineStr">
        <is>
          <t>V-L37-PU-DT</t>
        </is>
      </c>
      <c r="D312" s="18" t="inlineStr">
        <is>
          <t>V-L37-PU-DT-05</t>
        </is>
      </c>
      <c r="E312" s="71">
        <f>IFERROR(IF(B312=0,VLOOKUP(C312,INDIRECT($G$4&amp;$H$4),MATCH($A312,INDIRECT($G$4&amp;$I$4),0),0),VLOOKUP(C312,INDIRECT($G$5&amp;$H$5),MATCH($A312,INDIRECT($G$5&amp;$I$5),0),FALSE)),0)</f>
        <v/>
      </c>
    </row>
    <row r="313">
      <c r="A313">
        <f>MID(D313,LEN(C313)+2,LEN(D313)-LEN(C313))</f>
        <v/>
      </c>
      <c r="B313">
        <f>IF(IFERROR(FIND("PU",D313,1),0)&lt;&gt;0,"PU",0)</f>
        <v/>
      </c>
      <c r="C313" t="inlineStr">
        <is>
          <t>V-L37-PU-DT</t>
        </is>
      </c>
      <c r="D313" s="18" t="inlineStr">
        <is>
          <t>V-L37-PU-DT-06</t>
        </is>
      </c>
      <c r="E313" s="71">
        <f>IFERROR(IF(B313=0,VLOOKUP(C313,INDIRECT($G$4&amp;$H$4),MATCH($A313,INDIRECT($G$4&amp;$I$4),0),0),VLOOKUP(C313,INDIRECT($G$5&amp;$H$5),MATCH($A313,INDIRECT($G$5&amp;$I$5),0),FALSE)),0)</f>
        <v/>
      </c>
    </row>
    <row r="314">
      <c r="A314">
        <f>MID(D314,LEN(C314)+2,LEN(D314)-LEN(C314))</f>
        <v/>
      </c>
      <c r="B314">
        <f>IF(IFERROR(FIND("PU",D314,1),0)&lt;&gt;0,"PU",0)</f>
        <v/>
      </c>
      <c r="C314" t="inlineStr">
        <is>
          <t>V-L37-PU-DT</t>
        </is>
      </c>
      <c r="D314" s="18" t="inlineStr">
        <is>
          <t>V-L37-PU-DT-09</t>
        </is>
      </c>
      <c r="E314" s="71">
        <f>IFERROR(IF(B314=0,VLOOKUP(C314,INDIRECT($G$4&amp;$H$4),MATCH($A314,INDIRECT($G$4&amp;$I$4),0),0),VLOOKUP(C314,INDIRECT($G$5&amp;$H$5),MATCH($A314,INDIRECT($G$5&amp;$I$5),0),FALSE)),0)</f>
        <v/>
      </c>
    </row>
    <row r="315">
      <c r="A315">
        <f>MID(D315,LEN(C315)+2,LEN(D315)-LEN(C315))</f>
        <v/>
      </c>
      <c r="B315">
        <f>IF(IFERROR(FIND("PU",D315,1),0)&lt;&gt;0,"PU",0)</f>
        <v/>
      </c>
      <c r="C315" t="inlineStr">
        <is>
          <t>V-L37-PU-DT</t>
        </is>
      </c>
      <c r="D315" s="18" t="inlineStr">
        <is>
          <t>V-L37-PU-DT-11</t>
        </is>
      </c>
      <c r="E315" s="71">
        <f>IFERROR(IF(B315=0,VLOOKUP(C315,INDIRECT($G$4&amp;$H$4),MATCH($A315,INDIRECT($G$4&amp;$I$4),0),0),VLOOKUP(C315,INDIRECT($G$5&amp;$H$5),MATCH($A315,INDIRECT($G$5&amp;$I$5),0),FALSE)),0)</f>
        <v/>
      </c>
    </row>
    <row r="316">
      <c r="A316">
        <f>MID(D316,LEN(C316)+2,LEN(D316)-LEN(C316))</f>
        <v/>
      </c>
      <c r="B316">
        <f>IF(IFERROR(FIND("PU",D316,1),0)&lt;&gt;0,"PU",0)</f>
        <v/>
      </c>
      <c r="C316" t="inlineStr">
        <is>
          <t>V-L37-PU-DT</t>
        </is>
      </c>
      <c r="D316" s="18" t="inlineStr">
        <is>
          <t>V-L37-PU-DT-12</t>
        </is>
      </c>
      <c r="E316" s="71">
        <f>IFERROR(IF(B316=0,VLOOKUP(C316,INDIRECT($G$4&amp;$H$4),MATCH($A316,INDIRECT($G$4&amp;$I$4),0),0),VLOOKUP(C316,INDIRECT($G$5&amp;$H$5),MATCH($A316,INDIRECT($G$5&amp;$I$5),0),FALSE)),0)</f>
        <v/>
      </c>
    </row>
    <row r="317">
      <c r="A317">
        <f>MID(D317,LEN(C317)+2,LEN(D317)-LEN(C317))</f>
        <v/>
      </c>
      <c r="B317">
        <f>IF(IFERROR(FIND("PU",D317,1),0)&lt;&gt;0,"PU",0)</f>
        <v/>
      </c>
      <c r="C317" t="inlineStr">
        <is>
          <t>V-L37-PU-DT</t>
        </is>
      </c>
      <c r="D317" s="18" t="inlineStr">
        <is>
          <t>V-L37-PU-DT-14</t>
        </is>
      </c>
      <c r="E317" s="71">
        <f>IFERROR(IF(B317=0,VLOOKUP(C317,INDIRECT($G$4&amp;$H$4),MATCH($A317,INDIRECT($G$4&amp;$I$4),0),0),VLOOKUP(C317,INDIRECT($G$5&amp;$H$5),MATCH($A317,INDIRECT($G$5&amp;$I$5),0),FALSE)),0)</f>
        <v/>
      </c>
    </row>
    <row r="318">
      <c r="A318">
        <f>MID(D318,LEN(C318)+2,LEN(D318)-LEN(C318))</f>
        <v/>
      </c>
      <c r="B318">
        <f>IF(IFERROR(FIND("PU",D318,1),0)&lt;&gt;0,"PU",0)</f>
        <v/>
      </c>
      <c r="C318" t="inlineStr">
        <is>
          <t>V-L39-PU-DT</t>
        </is>
      </c>
      <c r="D318" s="18" t="inlineStr">
        <is>
          <t>V-L39-PU-DT-01</t>
        </is>
      </c>
      <c r="E318" s="71">
        <f>IFERROR(IF(B318=0,VLOOKUP(C318,INDIRECT($G$4&amp;$H$4),MATCH($A318,INDIRECT($G$4&amp;$I$4),0),0),VLOOKUP(C318,INDIRECT($G$5&amp;$H$5),MATCH($A318,INDIRECT($G$5&amp;$I$5),0),FALSE)),0)</f>
        <v/>
      </c>
    </row>
    <row r="319">
      <c r="A319">
        <f>MID(D319,LEN(C319)+2,LEN(D319)-LEN(C319))</f>
        <v/>
      </c>
      <c r="B319">
        <f>IF(IFERROR(FIND("PU",D319,1),0)&lt;&gt;0,"PU",0)</f>
        <v/>
      </c>
      <c r="C319" t="inlineStr">
        <is>
          <t>V-L39-PU-DT</t>
        </is>
      </c>
      <c r="D319" s="18" t="inlineStr">
        <is>
          <t>V-L39-PU-DT-02</t>
        </is>
      </c>
      <c r="E319" s="71">
        <f>IFERROR(IF(B319=0,VLOOKUP(C319,INDIRECT($G$4&amp;$H$4),MATCH($A319,INDIRECT($G$4&amp;$I$4),0),0),VLOOKUP(C319,INDIRECT($G$5&amp;$H$5),MATCH($A319,INDIRECT($G$5&amp;$I$5),0),FALSE)),0)</f>
        <v/>
      </c>
    </row>
    <row r="320">
      <c r="A320">
        <f>MID(D320,LEN(C320)+2,LEN(D320)-LEN(C320))</f>
        <v/>
      </c>
      <c r="B320">
        <f>IF(IFERROR(FIND("PU",D320,1),0)&lt;&gt;0,"PU",0)</f>
        <v/>
      </c>
      <c r="C320" t="inlineStr">
        <is>
          <t>V-L39-PU-DT</t>
        </is>
      </c>
      <c r="D320" s="18" t="inlineStr">
        <is>
          <t>V-L39-PU-DT-03</t>
        </is>
      </c>
      <c r="E320" s="71">
        <f>IFERROR(IF(B320=0,VLOOKUP(C320,INDIRECT($G$4&amp;$H$4),MATCH($A320,INDIRECT($G$4&amp;$I$4),0),0),VLOOKUP(C320,INDIRECT($G$5&amp;$H$5),MATCH($A320,INDIRECT($G$5&amp;$I$5),0),FALSE)),0)</f>
        <v/>
      </c>
    </row>
    <row r="321">
      <c r="A321">
        <f>MID(D321,LEN(C321)+2,LEN(D321)-LEN(C321))</f>
        <v/>
      </c>
      <c r="B321">
        <f>IF(IFERROR(FIND("PU",D321,1),0)&lt;&gt;0,"PU",0)</f>
        <v/>
      </c>
      <c r="C321" t="inlineStr">
        <is>
          <t>V-L39-PU-DT</t>
        </is>
      </c>
      <c r="D321" s="18" t="inlineStr">
        <is>
          <t>V-L39-PU-DT-04</t>
        </is>
      </c>
      <c r="E321" s="71">
        <f>IFERROR(IF(B321=0,VLOOKUP(C321,INDIRECT($G$4&amp;$H$4),MATCH($A321,INDIRECT($G$4&amp;$I$4),0),0),VLOOKUP(C321,INDIRECT($G$5&amp;$H$5),MATCH($A321,INDIRECT($G$5&amp;$I$5),0),FALSE)),0)</f>
        <v/>
      </c>
    </row>
    <row r="322">
      <c r="A322">
        <f>MID(D322,LEN(C322)+2,LEN(D322)-LEN(C322))</f>
        <v/>
      </c>
      <c r="B322">
        <f>IF(IFERROR(FIND("PU",D322,1),0)&lt;&gt;0,"PU",0)</f>
        <v/>
      </c>
      <c r="C322" t="inlineStr">
        <is>
          <t>V-L39-PU-DT</t>
        </is>
      </c>
      <c r="D322" s="18" t="inlineStr">
        <is>
          <t>V-L39-PU-DT-05</t>
        </is>
      </c>
      <c r="E322" s="71">
        <f>IFERROR(IF(B322=0,VLOOKUP(C322,INDIRECT($G$4&amp;$H$4),MATCH($A322,INDIRECT($G$4&amp;$I$4),0),0),VLOOKUP(C322,INDIRECT($G$5&amp;$H$5),MATCH($A322,INDIRECT($G$5&amp;$I$5),0),FALSE)),0)</f>
        <v/>
      </c>
    </row>
    <row r="323">
      <c r="A323">
        <f>MID(D323,LEN(C323)+2,LEN(D323)-LEN(C323))</f>
        <v/>
      </c>
      <c r="B323">
        <f>IF(IFERROR(FIND("PU",D323,1),0)&lt;&gt;0,"PU",0)</f>
        <v/>
      </c>
      <c r="C323" t="inlineStr">
        <is>
          <t>V-L39-PU-DT</t>
        </is>
      </c>
      <c r="D323" s="18" t="inlineStr">
        <is>
          <t>V-L39-PU-DT-06</t>
        </is>
      </c>
      <c r="E323" s="71">
        <f>IFERROR(IF(B323=0,VLOOKUP(C323,INDIRECT($G$4&amp;$H$4),MATCH($A323,INDIRECT($G$4&amp;$I$4),0),0),VLOOKUP(C323,INDIRECT($G$5&amp;$H$5),MATCH($A323,INDIRECT($G$5&amp;$I$5),0),FALSE)),0)</f>
        <v/>
      </c>
    </row>
    <row r="324">
      <c r="A324">
        <f>MID(D324,LEN(C324)+2,LEN(D324)-LEN(C324))</f>
        <v/>
      </c>
      <c r="B324">
        <f>IF(IFERROR(FIND("PU",D324,1),0)&lt;&gt;0,"PU",0)</f>
        <v/>
      </c>
      <c r="C324" t="inlineStr">
        <is>
          <t>V-L39-PU-DT</t>
        </is>
      </c>
      <c r="D324" s="18" t="inlineStr">
        <is>
          <t>V-L39-PU-DT-09</t>
        </is>
      </c>
      <c r="E324" s="71">
        <f>IFERROR(IF(B324=0,VLOOKUP(C324,INDIRECT($G$4&amp;$H$4),MATCH($A324,INDIRECT($G$4&amp;$I$4),0),0),VLOOKUP(C324,INDIRECT($G$5&amp;$H$5),MATCH($A324,INDIRECT($G$5&amp;$I$5),0),FALSE)),0)</f>
        <v/>
      </c>
    </row>
    <row r="325">
      <c r="A325">
        <f>MID(D325,LEN(C325)+2,LEN(D325)-LEN(C325))</f>
        <v/>
      </c>
      <c r="B325">
        <f>IF(IFERROR(FIND("PU",D325,1),0)&lt;&gt;0,"PU",0)</f>
        <v/>
      </c>
      <c r="C325" t="inlineStr">
        <is>
          <t>V-L39-PU-DT</t>
        </is>
      </c>
      <c r="D325" s="18" t="inlineStr">
        <is>
          <t>V-L39-PU-DT-11</t>
        </is>
      </c>
      <c r="E325" s="71">
        <f>IFERROR(IF(B325=0,VLOOKUP(C325,INDIRECT($G$4&amp;$H$4),MATCH($A325,INDIRECT($G$4&amp;$I$4),0),0),VLOOKUP(C325,INDIRECT($G$5&amp;$H$5),MATCH($A325,INDIRECT($G$5&amp;$I$5),0),FALSE)),0)</f>
        <v/>
      </c>
    </row>
    <row r="326">
      <c r="A326">
        <f>MID(D326,LEN(C326)+2,LEN(D326)-LEN(C326))</f>
        <v/>
      </c>
      <c r="B326">
        <f>IF(IFERROR(FIND("PU",D326,1),0)&lt;&gt;0,"PU",0)</f>
        <v/>
      </c>
      <c r="C326" t="inlineStr">
        <is>
          <t>V-L39-PU-DT</t>
        </is>
      </c>
      <c r="D326" s="18" t="inlineStr">
        <is>
          <t>V-L39-PU-DT-12</t>
        </is>
      </c>
      <c r="E326" s="71">
        <f>IFERROR(IF(B326=0,VLOOKUP(C326,INDIRECT($G$4&amp;$H$4),MATCH($A326,INDIRECT($G$4&amp;$I$4),0),0),VLOOKUP(C326,INDIRECT($G$5&amp;$H$5),MATCH($A326,INDIRECT($G$5&amp;$I$5),0),FALSE)),0)</f>
        <v/>
      </c>
    </row>
    <row r="327">
      <c r="A327">
        <f>MID(D327,LEN(C327)+2,LEN(D327)-LEN(C327))</f>
        <v/>
      </c>
      <c r="B327">
        <f>IF(IFERROR(FIND("PU",D327,1),0)&lt;&gt;0,"PU",0)</f>
        <v/>
      </c>
      <c r="C327" t="inlineStr">
        <is>
          <t>V-L39-PU-DT</t>
        </is>
      </c>
      <c r="D327" s="18" t="inlineStr">
        <is>
          <t>V-L39-PU-DT-14</t>
        </is>
      </c>
      <c r="E327" s="71">
        <f>IFERROR(IF(B327=0,VLOOKUP(C327,INDIRECT($G$4&amp;$H$4),MATCH($A327,INDIRECT($G$4&amp;$I$4),0),0),VLOOKUP(C327,INDIRECT($G$5&amp;$H$5),MATCH($A327,INDIRECT($G$5&amp;$I$5),0),FALSE)),0)</f>
        <v/>
      </c>
    </row>
    <row r="328">
      <c r="A328">
        <f>MID(D328,LEN(C328)+2,LEN(D328)-LEN(C328))</f>
        <v/>
      </c>
      <c r="B328">
        <f>IF(IFERROR(FIND("PU",D328,1),0)&lt;&gt;0,"PU",0)</f>
        <v/>
      </c>
      <c r="C328" t="inlineStr">
        <is>
          <t>V-L41-PU-DT</t>
        </is>
      </c>
      <c r="D328" s="18" t="inlineStr">
        <is>
          <t>V-L41-PU-DT-01</t>
        </is>
      </c>
      <c r="E328" s="71">
        <f>IFERROR(IF(B328=0,VLOOKUP(C328,INDIRECT($G$4&amp;$H$4),MATCH($A328,INDIRECT($G$4&amp;$I$4),0),0),VLOOKUP(C328,INDIRECT($G$5&amp;$H$5),MATCH($A328,INDIRECT($G$5&amp;$I$5),0),FALSE)),0)</f>
        <v/>
      </c>
    </row>
    <row r="329">
      <c r="A329">
        <f>MID(D329,LEN(C329)+2,LEN(D329)-LEN(C329))</f>
        <v/>
      </c>
      <c r="B329">
        <f>IF(IFERROR(FIND("PU",D329,1),0)&lt;&gt;0,"PU",0)</f>
        <v/>
      </c>
      <c r="C329" t="inlineStr">
        <is>
          <t>V-L41-PU-DT</t>
        </is>
      </c>
      <c r="D329" s="18" t="inlineStr">
        <is>
          <t>V-L41-PU-DT-02</t>
        </is>
      </c>
      <c r="E329" s="71">
        <f>IFERROR(IF(B329=0,VLOOKUP(C329,INDIRECT($G$4&amp;$H$4),MATCH($A329,INDIRECT($G$4&amp;$I$4),0),0),VLOOKUP(C329,INDIRECT($G$5&amp;$H$5),MATCH($A329,INDIRECT($G$5&amp;$I$5),0),FALSE)),0)</f>
        <v/>
      </c>
    </row>
    <row r="330">
      <c r="A330">
        <f>MID(D330,LEN(C330)+2,LEN(D330)-LEN(C330))</f>
        <v/>
      </c>
      <c r="B330">
        <f>IF(IFERROR(FIND("PU",D330,1),0)&lt;&gt;0,"PU",0)</f>
        <v/>
      </c>
      <c r="C330" t="inlineStr">
        <is>
          <t>V-L41-PU-DT</t>
        </is>
      </c>
      <c r="D330" s="18" t="inlineStr">
        <is>
          <t>V-L41-PU-DT-03</t>
        </is>
      </c>
      <c r="E330" s="71">
        <f>IFERROR(IF(B330=0,VLOOKUP(C330,INDIRECT($G$4&amp;$H$4),MATCH($A330,INDIRECT($G$4&amp;$I$4),0),0),VLOOKUP(C330,INDIRECT($G$5&amp;$H$5),MATCH($A330,INDIRECT($G$5&amp;$I$5),0),FALSE)),0)</f>
        <v/>
      </c>
    </row>
    <row r="331">
      <c r="A331">
        <f>MID(D331,LEN(C331)+2,LEN(D331)-LEN(C331))</f>
        <v/>
      </c>
      <c r="B331">
        <f>IF(IFERROR(FIND("PU",D331,1),0)&lt;&gt;0,"PU",0)</f>
        <v/>
      </c>
      <c r="C331" t="inlineStr">
        <is>
          <t>V-L41-PU-DT</t>
        </is>
      </c>
      <c r="D331" s="18" t="inlineStr">
        <is>
          <t>V-L41-PU-DT-04</t>
        </is>
      </c>
      <c r="E331" s="71">
        <f>IFERROR(IF(B331=0,VLOOKUP(C331,INDIRECT($G$4&amp;$H$4),MATCH($A331,INDIRECT($G$4&amp;$I$4),0),0),VLOOKUP(C331,INDIRECT($G$5&amp;$H$5),MATCH($A331,INDIRECT($G$5&amp;$I$5),0),FALSE)),0)</f>
        <v/>
      </c>
    </row>
    <row r="332">
      <c r="A332">
        <f>MID(D332,LEN(C332)+2,LEN(D332)-LEN(C332))</f>
        <v/>
      </c>
      <c r="B332">
        <f>IF(IFERROR(FIND("PU",D332,1),0)&lt;&gt;0,"PU",0)</f>
        <v/>
      </c>
      <c r="C332" t="inlineStr">
        <is>
          <t>V-L41-PU-DT</t>
        </is>
      </c>
      <c r="D332" s="18" t="inlineStr">
        <is>
          <t>V-L41-PU-DT-05</t>
        </is>
      </c>
      <c r="E332" s="71">
        <f>IFERROR(IF(B332=0,VLOOKUP(C332,INDIRECT($G$4&amp;$H$4),MATCH($A332,INDIRECT($G$4&amp;$I$4),0),0),VLOOKUP(C332,INDIRECT($G$5&amp;$H$5),MATCH($A332,INDIRECT($G$5&amp;$I$5),0),FALSE)),0)</f>
        <v/>
      </c>
    </row>
    <row r="333">
      <c r="A333">
        <f>MID(D333,LEN(C333)+2,LEN(D333)-LEN(C333))</f>
        <v/>
      </c>
      <c r="B333">
        <f>IF(IFERROR(FIND("PU",D333,1),0)&lt;&gt;0,"PU",0)</f>
        <v/>
      </c>
      <c r="C333" t="inlineStr">
        <is>
          <t>V-L41-PU-DT</t>
        </is>
      </c>
      <c r="D333" s="18" t="inlineStr">
        <is>
          <t>V-L41-PU-DT-06</t>
        </is>
      </c>
      <c r="E333" s="71">
        <f>IFERROR(IF(B333=0,VLOOKUP(C333,INDIRECT($G$4&amp;$H$4),MATCH($A333,INDIRECT($G$4&amp;$I$4),0),0),VLOOKUP(C333,INDIRECT($G$5&amp;$H$5),MATCH($A333,INDIRECT($G$5&amp;$I$5),0),FALSE)),0)</f>
        <v/>
      </c>
    </row>
    <row r="334">
      <c r="A334">
        <f>MID(D334,LEN(C334)+2,LEN(D334)-LEN(C334))</f>
        <v/>
      </c>
      <c r="B334">
        <f>IF(IFERROR(FIND("PU",D334,1),0)&lt;&gt;0,"PU",0)</f>
        <v/>
      </c>
      <c r="C334" t="inlineStr">
        <is>
          <t>V-L41-PU-DT</t>
        </is>
      </c>
      <c r="D334" s="18" t="inlineStr">
        <is>
          <t>V-L41-PU-DT-09</t>
        </is>
      </c>
      <c r="E334" s="71">
        <f>IFERROR(IF(B334=0,VLOOKUP(C334,INDIRECT($G$4&amp;$H$4),MATCH($A334,INDIRECT($G$4&amp;$I$4),0),0),VLOOKUP(C334,INDIRECT($G$5&amp;$H$5),MATCH($A334,INDIRECT($G$5&amp;$I$5),0),FALSE)),0)</f>
        <v/>
      </c>
    </row>
    <row r="335">
      <c r="A335">
        <f>MID(D335,LEN(C335)+2,LEN(D335)-LEN(C335))</f>
        <v/>
      </c>
      <c r="B335">
        <f>IF(IFERROR(FIND("PU",D335,1),0)&lt;&gt;0,"PU",0)</f>
        <v/>
      </c>
      <c r="C335" t="inlineStr">
        <is>
          <t>V-L41-PU-DT</t>
        </is>
      </c>
      <c r="D335" s="18" t="inlineStr">
        <is>
          <t>V-L41-PU-DT-11</t>
        </is>
      </c>
      <c r="E335" s="71">
        <f>IFERROR(IF(B335=0,VLOOKUP(C335,INDIRECT($G$4&amp;$H$4),MATCH($A335,INDIRECT($G$4&amp;$I$4),0),0),VLOOKUP(C335,INDIRECT($G$5&amp;$H$5),MATCH($A335,INDIRECT($G$5&amp;$I$5),0),FALSE)),0)</f>
        <v/>
      </c>
    </row>
    <row r="336">
      <c r="A336">
        <f>MID(D336,LEN(C336)+2,LEN(D336)-LEN(C336))</f>
        <v/>
      </c>
      <c r="B336">
        <f>IF(IFERROR(FIND("PU",D336,1),0)&lt;&gt;0,"PU",0)</f>
        <v/>
      </c>
      <c r="C336" t="inlineStr">
        <is>
          <t>V-L41-PU-DT</t>
        </is>
      </c>
      <c r="D336" s="18" t="inlineStr">
        <is>
          <t>V-L41-PU-DT-12</t>
        </is>
      </c>
      <c r="E336" s="71">
        <f>IFERROR(IF(B336=0,VLOOKUP(C336,INDIRECT($G$4&amp;$H$4),MATCH($A336,INDIRECT($G$4&amp;$I$4),0),0),VLOOKUP(C336,INDIRECT($G$5&amp;$H$5),MATCH($A336,INDIRECT($G$5&amp;$I$5),0),FALSE)),0)</f>
        <v/>
      </c>
    </row>
    <row r="337">
      <c r="A337">
        <f>MID(D337,LEN(C337)+2,LEN(D337)-LEN(C337))</f>
        <v/>
      </c>
      <c r="B337">
        <f>IF(IFERROR(FIND("PU",D337,1),0)&lt;&gt;0,"PU",0)</f>
        <v/>
      </c>
      <c r="C337" t="inlineStr">
        <is>
          <t>V-L41-PU-DT</t>
        </is>
      </c>
      <c r="D337" s="18" t="inlineStr">
        <is>
          <t>V-L41-PU-DT-14</t>
        </is>
      </c>
      <c r="E337" s="71">
        <f>IFERROR(IF(B337=0,VLOOKUP(C337,INDIRECT($G$4&amp;$H$4),MATCH($A337,INDIRECT($G$4&amp;$I$4),0),0),VLOOKUP(C337,INDIRECT($G$5&amp;$H$5),MATCH($A337,INDIRECT($G$5&amp;$I$5),0),FALSE)),0)</f>
        <v/>
      </c>
    </row>
    <row r="338">
      <c r="A338">
        <f>MID(D338,LEN(C338)+2,LEN(D338)-LEN(C338))</f>
        <v/>
      </c>
      <c r="B338">
        <f>IF(IFERROR(FIND("PU",D338,1),0)&lt;&gt;0,"PU",0)</f>
        <v/>
      </c>
      <c r="C338" t="inlineStr">
        <is>
          <t>V-L42-PU-DT</t>
        </is>
      </c>
      <c r="D338" s="18" t="inlineStr">
        <is>
          <t>V-L42-PU-DT-01</t>
        </is>
      </c>
      <c r="E338" s="71">
        <f>IFERROR(IF(B338=0,VLOOKUP(C338,INDIRECT($G$4&amp;$H$4),MATCH($A338,INDIRECT($G$4&amp;$I$4),0),0),VLOOKUP(C338,INDIRECT($G$5&amp;$H$5),MATCH($A338,INDIRECT($G$5&amp;$I$5),0),FALSE)),0)</f>
        <v/>
      </c>
    </row>
    <row r="339">
      <c r="A339">
        <f>MID(D339,LEN(C339)+2,LEN(D339)-LEN(C339))</f>
        <v/>
      </c>
      <c r="B339">
        <f>IF(IFERROR(FIND("PU",D339,1),0)&lt;&gt;0,"PU",0)</f>
        <v/>
      </c>
      <c r="C339" t="inlineStr">
        <is>
          <t>V-L42-PU-DT</t>
        </is>
      </c>
      <c r="D339" s="18" t="inlineStr">
        <is>
          <t>V-L42-PU-DT-02</t>
        </is>
      </c>
      <c r="E339" s="71">
        <f>IFERROR(IF(B339=0,VLOOKUP(C339,INDIRECT($G$4&amp;$H$4),MATCH($A339,INDIRECT($G$4&amp;$I$4),0),0),VLOOKUP(C339,INDIRECT($G$5&amp;$H$5),MATCH($A339,INDIRECT($G$5&amp;$I$5),0),FALSE)),0)</f>
        <v/>
      </c>
    </row>
    <row r="340">
      <c r="A340">
        <f>MID(D340,LEN(C340)+2,LEN(D340)-LEN(C340))</f>
        <v/>
      </c>
      <c r="B340">
        <f>IF(IFERROR(FIND("PU",D340,1),0)&lt;&gt;0,"PU",0)</f>
        <v/>
      </c>
      <c r="C340" t="inlineStr">
        <is>
          <t>V-L42-PU-DT</t>
        </is>
      </c>
      <c r="D340" s="18" t="inlineStr">
        <is>
          <t>V-L42-PU-DT-03</t>
        </is>
      </c>
      <c r="E340" s="71">
        <f>IFERROR(IF(B340=0,VLOOKUP(C340,INDIRECT($G$4&amp;$H$4),MATCH($A340,INDIRECT($G$4&amp;$I$4),0),0),VLOOKUP(C340,INDIRECT($G$5&amp;$H$5),MATCH($A340,INDIRECT($G$5&amp;$I$5),0),FALSE)),0)</f>
        <v/>
      </c>
    </row>
    <row r="341">
      <c r="A341">
        <f>MID(D341,LEN(C341)+2,LEN(D341)-LEN(C341))</f>
        <v/>
      </c>
      <c r="B341">
        <f>IF(IFERROR(FIND("PU",D341,1),0)&lt;&gt;0,"PU",0)</f>
        <v/>
      </c>
      <c r="C341" t="inlineStr">
        <is>
          <t>V-L42-PU-DT</t>
        </is>
      </c>
      <c r="D341" s="18" t="inlineStr">
        <is>
          <t>V-L42-PU-DT-04</t>
        </is>
      </c>
      <c r="E341" s="71">
        <f>IFERROR(IF(B341=0,VLOOKUP(C341,INDIRECT($G$4&amp;$H$4),MATCH($A341,INDIRECT($G$4&amp;$I$4),0),0),VLOOKUP(C341,INDIRECT($G$5&amp;$H$5),MATCH($A341,INDIRECT($G$5&amp;$I$5),0),FALSE)),0)</f>
        <v/>
      </c>
    </row>
    <row r="342">
      <c r="A342">
        <f>MID(D342,LEN(C342)+2,LEN(D342)-LEN(C342))</f>
        <v/>
      </c>
      <c r="B342">
        <f>IF(IFERROR(FIND("PU",D342,1),0)&lt;&gt;0,"PU",0)</f>
        <v/>
      </c>
      <c r="C342" t="inlineStr">
        <is>
          <t>V-L42-PU-DT</t>
        </is>
      </c>
      <c r="D342" s="18" t="inlineStr">
        <is>
          <t>V-L42-PU-DT-05</t>
        </is>
      </c>
      <c r="E342" s="71">
        <f>IFERROR(IF(B342=0,VLOOKUP(C342,INDIRECT($G$4&amp;$H$4),MATCH($A342,INDIRECT($G$4&amp;$I$4),0),0),VLOOKUP(C342,INDIRECT($G$5&amp;$H$5),MATCH($A342,INDIRECT($G$5&amp;$I$5),0),FALSE)),0)</f>
        <v/>
      </c>
    </row>
    <row r="343">
      <c r="A343">
        <f>MID(D343,LEN(C343)+2,LEN(D343)-LEN(C343))</f>
        <v/>
      </c>
      <c r="B343">
        <f>IF(IFERROR(FIND("PU",D343,1),0)&lt;&gt;0,"PU",0)</f>
        <v/>
      </c>
      <c r="C343" t="inlineStr">
        <is>
          <t>V-L42-PU-DT</t>
        </is>
      </c>
      <c r="D343" s="18" t="inlineStr">
        <is>
          <t>V-L42-PU-DT-06</t>
        </is>
      </c>
      <c r="E343" s="71">
        <f>IFERROR(IF(B343=0,VLOOKUP(C343,INDIRECT($G$4&amp;$H$4),MATCH($A343,INDIRECT($G$4&amp;$I$4),0),0),VLOOKUP(C343,INDIRECT($G$5&amp;$H$5),MATCH($A343,INDIRECT($G$5&amp;$I$5),0),FALSE)),0)</f>
        <v/>
      </c>
    </row>
    <row r="344">
      <c r="A344">
        <f>MID(D344,LEN(C344)+2,LEN(D344)-LEN(C344))</f>
        <v/>
      </c>
      <c r="B344">
        <f>IF(IFERROR(FIND("PU",D344,1),0)&lt;&gt;0,"PU",0)</f>
        <v/>
      </c>
      <c r="C344" t="inlineStr">
        <is>
          <t>V-L42-PU-DT</t>
        </is>
      </c>
      <c r="D344" s="18" t="inlineStr">
        <is>
          <t>V-L42-PU-DT-09</t>
        </is>
      </c>
      <c r="E344" s="71">
        <f>IFERROR(IF(B344=0,VLOOKUP(C344,INDIRECT($G$4&amp;$H$4),MATCH($A344,INDIRECT($G$4&amp;$I$4),0),0),VLOOKUP(C344,INDIRECT($G$5&amp;$H$5),MATCH($A344,INDIRECT($G$5&amp;$I$5),0),FALSE)),0)</f>
        <v/>
      </c>
    </row>
    <row r="345">
      <c r="A345">
        <f>MID(D345,LEN(C345)+2,LEN(D345)-LEN(C345))</f>
        <v/>
      </c>
      <c r="B345">
        <f>IF(IFERROR(FIND("PU",D345,1),0)&lt;&gt;0,"PU",0)</f>
        <v/>
      </c>
      <c r="C345" t="inlineStr">
        <is>
          <t>V-L42-PU-DT</t>
        </is>
      </c>
      <c r="D345" s="18" t="inlineStr">
        <is>
          <t>V-L42-PU-DT-11</t>
        </is>
      </c>
      <c r="E345" s="71">
        <f>IFERROR(IF(B345=0,VLOOKUP(C345,INDIRECT($G$4&amp;$H$4),MATCH($A345,INDIRECT($G$4&amp;$I$4),0),0),VLOOKUP(C345,INDIRECT($G$5&amp;$H$5),MATCH($A345,INDIRECT($G$5&amp;$I$5),0),FALSE)),0)</f>
        <v/>
      </c>
    </row>
    <row r="346">
      <c r="A346">
        <f>MID(D346,LEN(C346)+2,LEN(D346)-LEN(C346))</f>
        <v/>
      </c>
      <c r="B346">
        <f>IF(IFERROR(FIND("PU",D346,1),0)&lt;&gt;0,"PU",0)</f>
        <v/>
      </c>
      <c r="C346" t="inlineStr">
        <is>
          <t>V-L42-PU-DT</t>
        </is>
      </c>
      <c r="D346" s="18" t="inlineStr">
        <is>
          <t>V-L42-PU-DT-12</t>
        </is>
      </c>
      <c r="E346" s="71">
        <f>IFERROR(IF(B346=0,VLOOKUP(C346,INDIRECT($G$4&amp;$H$4),MATCH($A346,INDIRECT($G$4&amp;$I$4),0),0),VLOOKUP(C346,INDIRECT($G$5&amp;$H$5),MATCH($A346,INDIRECT($G$5&amp;$I$5),0),FALSE)),0)</f>
        <v/>
      </c>
    </row>
    <row r="347">
      <c r="A347">
        <f>MID(D347,LEN(C347)+2,LEN(D347)-LEN(C347))</f>
        <v/>
      </c>
      <c r="B347">
        <f>IF(IFERROR(FIND("PU",D347,1),0)&lt;&gt;0,"PU",0)</f>
        <v/>
      </c>
      <c r="C347" t="inlineStr">
        <is>
          <t>V-L42-PU-DT</t>
        </is>
      </c>
      <c r="D347" s="18" t="inlineStr">
        <is>
          <t>V-L42-PU-DT-14</t>
        </is>
      </c>
      <c r="E347" s="71">
        <f>IFERROR(IF(B347=0,VLOOKUP(C347,INDIRECT($G$4&amp;$H$4),MATCH($A347,INDIRECT($G$4&amp;$I$4),0),0),VLOOKUP(C347,INDIRECT($G$5&amp;$H$5),MATCH($A347,INDIRECT($G$5&amp;$I$5),0),FALSE)),0)</f>
        <v/>
      </c>
    </row>
    <row r="348">
      <c r="A348">
        <f>MID(D348,LEN(C348)+2,LEN(D348)-LEN(C348))</f>
        <v/>
      </c>
      <c r="B348">
        <f>IF(IFERROR(FIND("PU",D348,1),0)&lt;&gt;0,"PU",0)</f>
        <v/>
      </c>
      <c r="C348" t="inlineStr">
        <is>
          <t>V-L44-PU-DT</t>
        </is>
      </c>
      <c r="D348" s="18" t="inlineStr">
        <is>
          <t>V-L44-PU-DT-01</t>
        </is>
      </c>
      <c r="E348" s="71">
        <f>IFERROR(IF(B348=0,VLOOKUP(C348,INDIRECT($G$4&amp;$H$4),MATCH($A348,INDIRECT($G$4&amp;$I$4),0),0),VLOOKUP(C348,INDIRECT($G$5&amp;$H$5),MATCH($A348,INDIRECT($G$5&amp;$I$5),0),FALSE)),0)</f>
        <v/>
      </c>
    </row>
    <row r="349">
      <c r="A349">
        <f>MID(D349,LEN(C349)+2,LEN(D349)-LEN(C349))</f>
        <v/>
      </c>
      <c r="B349">
        <f>IF(IFERROR(FIND("PU",D349,1),0)&lt;&gt;0,"PU",0)</f>
        <v/>
      </c>
      <c r="C349" t="inlineStr">
        <is>
          <t>V-L44-PU-DT</t>
        </is>
      </c>
      <c r="D349" s="18" t="inlineStr">
        <is>
          <t>V-L44-PU-DT-02</t>
        </is>
      </c>
      <c r="E349" s="71">
        <f>IFERROR(IF(B349=0,VLOOKUP(C349,INDIRECT($G$4&amp;$H$4),MATCH($A349,INDIRECT($G$4&amp;$I$4),0),0),VLOOKUP(C349,INDIRECT($G$5&amp;$H$5),MATCH($A349,INDIRECT($G$5&amp;$I$5),0),FALSE)),0)</f>
        <v/>
      </c>
    </row>
    <row r="350">
      <c r="A350">
        <f>MID(D350,LEN(C350)+2,LEN(D350)-LEN(C350))</f>
        <v/>
      </c>
      <c r="B350">
        <f>IF(IFERROR(FIND("PU",D350,1),0)&lt;&gt;0,"PU",0)</f>
        <v/>
      </c>
      <c r="C350" t="inlineStr">
        <is>
          <t>V-L44-PU-DT</t>
        </is>
      </c>
      <c r="D350" s="18" t="inlineStr">
        <is>
          <t>V-L44-PU-DT-03</t>
        </is>
      </c>
      <c r="E350" s="71">
        <f>IFERROR(IF(B350=0,VLOOKUP(C350,INDIRECT($G$4&amp;$H$4),MATCH($A350,INDIRECT($G$4&amp;$I$4),0),0),VLOOKUP(C350,INDIRECT($G$5&amp;$H$5),MATCH($A350,INDIRECT($G$5&amp;$I$5),0),FALSE)),0)</f>
        <v/>
      </c>
    </row>
    <row r="351">
      <c r="A351">
        <f>MID(D351,LEN(C351)+2,LEN(D351)-LEN(C351))</f>
        <v/>
      </c>
      <c r="B351">
        <f>IF(IFERROR(FIND("PU",D351,1),0)&lt;&gt;0,"PU",0)</f>
        <v/>
      </c>
      <c r="C351" t="inlineStr">
        <is>
          <t>V-L44-PU-DT</t>
        </is>
      </c>
      <c r="D351" s="18" t="inlineStr">
        <is>
          <t>V-L44-PU-DT-04</t>
        </is>
      </c>
      <c r="E351" s="71">
        <f>IFERROR(IF(B351=0,VLOOKUP(C351,INDIRECT($G$4&amp;$H$4),MATCH($A351,INDIRECT($G$4&amp;$I$4),0),0),VLOOKUP(C351,INDIRECT($G$5&amp;$H$5),MATCH($A351,INDIRECT($G$5&amp;$I$5),0),FALSE)),0)</f>
        <v/>
      </c>
    </row>
    <row r="352">
      <c r="A352">
        <f>MID(D352,LEN(C352)+2,LEN(D352)-LEN(C352))</f>
        <v/>
      </c>
      <c r="B352">
        <f>IF(IFERROR(FIND("PU",D352,1),0)&lt;&gt;0,"PU",0)</f>
        <v/>
      </c>
      <c r="C352" t="inlineStr">
        <is>
          <t>V-L44-PU-DT</t>
        </is>
      </c>
      <c r="D352" s="18" t="inlineStr">
        <is>
          <t>V-L44-PU-DT-05</t>
        </is>
      </c>
      <c r="E352" s="71">
        <f>IFERROR(IF(B352=0,VLOOKUP(C352,INDIRECT($G$4&amp;$H$4),MATCH($A352,INDIRECT($G$4&amp;$I$4),0),0),VLOOKUP(C352,INDIRECT($G$5&amp;$H$5),MATCH($A352,INDIRECT($G$5&amp;$I$5),0),FALSE)),0)</f>
        <v/>
      </c>
    </row>
    <row r="353">
      <c r="A353">
        <f>MID(D353,LEN(C353)+2,LEN(D353)-LEN(C353))</f>
        <v/>
      </c>
      <c r="B353">
        <f>IF(IFERROR(FIND("PU",D353,1),0)&lt;&gt;0,"PU",0)</f>
        <v/>
      </c>
      <c r="C353" t="inlineStr">
        <is>
          <t>V-L44-PU-DT</t>
        </is>
      </c>
      <c r="D353" s="18" t="inlineStr">
        <is>
          <t>V-L44-PU-DT-06</t>
        </is>
      </c>
      <c r="E353" s="71">
        <f>IFERROR(IF(B353=0,VLOOKUP(C353,INDIRECT($G$4&amp;$H$4),MATCH($A353,INDIRECT($G$4&amp;$I$4),0),0),VLOOKUP(C353,INDIRECT($G$5&amp;$H$5),MATCH($A353,INDIRECT($G$5&amp;$I$5),0),FALSE)),0)</f>
        <v/>
      </c>
    </row>
    <row r="354">
      <c r="A354">
        <f>MID(D354,LEN(C354)+2,LEN(D354)-LEN(C354))</f>
        <v/>
      </c>
      <c r="B354">
        <f>IF(IFERROR(FIND("PU",D354,1),0)&lt;&gt;0,"PU",0)</f>
        <v/>
      </c>
      <c r="C354" t="inlineStr">
        <is>
          <t>V-L44-PU-DT</t>
        </is>
      </c>
      <c r="D354" s="18" t="inlineStr">
        <is>
          <t>V-L44-PU-DT-09</t>
        </is>
      </c>
      <c r="E354" s="71">
        <f>IFERROR(IF(B354=0,VLOOKUP(C354,INDIRECT($G$4&amp;$H$4),MATCH($A354,INDIRECT($G$4&amp;$I$4),0),0),VLOOKUP(C354,INDIRECT($G$5&amp;$H$5),MATCH($A354,INDIRECT($G$5&amp;$I$5),0),FALSE)),0)</f>
        <v/>
      </c>
    </row>
    <row r="355">
      <c r="A355">
        <f>MID(D355,LEN(C355)+2,LEN(D355)-LEN(C355))</f>
        <v/>
      </c>
      <c r="B355">
        <f>IF(IFERROR(FIND("PU",D355,1),0)&lt;&gt;0,"PU",0)</f>
        <v/>
      </c>
      <c r="C355" t="inlineStr">
        <is>
          <t>V-L44-PU-DT</t>
        </is>
      </c>
      <c r="D355" s="18" t="inlineStr">
        <is>
          <t>V-L44-PU-DT-11</t>
        </is>
      </c>
      <c r="E355" s="71">
        <f>IFERROR(IF(B355=0,VLOOKUP(C355,INDIRECT($G$4&amp;$H$4),MATCH($A355,INDIRECT($G$4&amp;$I$4),0),0),VLOOKUP(C355,INDIRECT($G$5&amp;$H$5),MATCH($A355,INDIRECT($G$5&amp;$I$5),0),FALSE)),0)</f>
        <v/>
      </c>
    </row>
    <row r="356">
      <c r="A356">
        <f>MID(D356,LEN(C356)+2,LEN(D356)-LEN(C356))</f>
        <v/>
      </c>
      <c r="B356">
        <f>IF(IFERROR(FIND("PU",D356,1),0)&lt;&gt;0,"PU",0)</f>
        <v/>
      </c>
      <c r="C356" t="inlineStr">
        <is>
          <t>V-L44-PU-DT</t>
        </is>
      </c>
      <c r="D356" s="18" t="inlineStr">
        <is>
          <t>V-L44-PU-DT-12</t>
        </is>
      </c>
      <c r="E356" s="71">
        <f>IFERROR(IF(B356=0,VLOOKUP(C356,INDIRECT($G$4&amp;$H$4),MATCH($A356,INDIRECT($G$4&amp;$I$4),0),0),VLOOKUP(C356,INDIRECT($G$5&amp;$H$5),MATCH($A356,INDIRECT($G$5&amp;$I$5),0),FALSE)),0)</f>
        <v/>
      </c>
    </row>
    <row r="357">
      <c r="A357">
        <f>MID(D357,LEN(C357)+2,LEN(D357)-LEN(C357))</f>
        <v/>
      </c>
      <c r="B357">
        <f>IF(IFERROR(FIND("PU",D357,1),0)&lt;&gt;0,"PU",0)</f>
        <v/>
      </c>
      <c r="C357" t="inlineStr">
        <is>
          <t>V-L44-PU-DT</t>
        </is>
      </c>
      <c r="D357" s="18" t="inlineStr">
        <is>
          <t>V-L44-PU-DT-14</t>
        </is>
      </c>
      <c r="E357" s="71">
        <f>IFERROR(IF(B357=0,VLOOKUP(C357,INDIRECT($G$4&amp;$H$4),MATCH($A357,INDIRECT($G$4&amp;$I$4),0),0),VLOOKUP(C357,INDIRECT($G$5&amp;$H$5),MATCH($A357,INDIRECT($G$5&amp;$I$5),0),FALSE)),0)</f>
        <v/>
      </c>
    </row>
    <row r="358">
      <c r="A358">
        <f>MID(D358,LEN(C358)+2,LEN(D358)-LEN(C358))</f>
        <v/>
      </c>
      <c r="B358">
        <f>IF(IFERROR(FIND("PU",D358,1),0)&lt;&gt;0,"PU",0)</f>
        <v/>
      </c>
      <c r="C358" t="inlineStr">
        <is>
          <t>V-L47-PU-DT</t>
        </is>
      </c>
      <c r="D358" s="18" t="inlineStr">
        <is>
          <t>V-L47-PU-DT-01</t>
        </is>
      </c>
      <c r="E358" s="71">
        <f>IFERROR(IF(B358=0,VLOOKUP(C358,INDIRECT($G$4&amp;$H$4),MATCH($A358,INDIRECT($G$4&amp;$I$4),0),0),VLOOKUP(C358,INDIRECT($G$5&amp;$H$5),MATCH($A358,INDIRECT($G$5&amp;$I$5),0),FALSE)),0)</f>
        <v/>
      </c>
    </row>
    <row r="359">
      <c r="A359">
        <f>MID(D359,LEN(C359)+2,LEN(D359)-LEN(C359))</f>
        <v/>
      </c>
      <c r="B359">
        <f>IF(IFERROR(FIND("PU",D359,1),0)&lt;&gt;0,"PU",0)</f>
        <v/>
      </c>
      <c r="C359" t="inlineStr">
        <is>
          <t>V-L47-PU-DT</t>
        </is>
      </c>
      <c r="D359" s="18" t="inlineStr">
        <is>
          <t>V-L47-PU-DT-02</t>
        </is>
      </c>
      <c r="E359" s="71">
        <f>IFERROR(IF(B359=0,VLOOKUP(C359,INDIRECT($G$4&amp;$H$4),MATCH($A359,INDIRECT($G$4&amp;$I$4),0),0),VLOOKUP(C359,INDIRECT($G$5&amp;$H$5),MATCH($A359,INDIRECT($G$5&amp;$I$5),0),FALSE)),0)</f>
        <v/>
      </c>
    </row>
    <row r="360">
      <c r="A360">
        <f>MID(D360,LEN(C360)+2,LEN(D360)-LEN(C360))</f>
        <v/>
      </c>
      <c r="B360">
        <f>IF(IFERROR(FIND("PU",D360,1),0)&lt;&gt;0,"PU",0)</f>
        <v/>
      </c>
      <c r="C360" t="inlineStr">
        <is>
          <t>V-L47-PU-DT</t>
        </is>
      </c>
      <c r="D360" s="18" t="inlineStr">
        <is>
          <t>V-L47-PU-DT-03</t>
        </is>
      </c>
      <c r="E360" s="71">
        <f>IFERROR(IF(B360=0,VLOOKUP(C360,INDIRECT($G$4&amp;$H$4),MATCH($A360,INDIRECT($G$4&amp;$I$4),0),0),VLOOKUP(C360,INDIRECT($G$5&amp;$H$5),MATCH($A360,INDIRECT($G$5&amp;$I$5),0),FALSE)),0)</f>
        <v/>
      </c>
    </row>
    <row r="361">
      <c r="A361">
        <f>MID(D361,LEN(C361)+2,LEN(D361)-LEN(C361))</f>
        <v/>
      </c>
      <c r="B361">
        <f>IF(IFERROR(FIND("PU",D361,1),0)&lt;&gt;0,"PU",0)</f>
        <v/>
      </c>
      <c r="C361" t="inlineStr">
        <is>
          <t>V-L47-PU-DT</t>
        </is>
      </c>
      <c r="D361" s="18" t="inlineStr">
        <is>
          <t>V-L47-PU-DT-04</t>
        </is>
      </c>
      <c r="E361" s="71">
        <f>IFERROR(IF(B361=0,VLOOKUP(C361,INDIRECT($G$4&amp;$H$4),MATCH($A361,INDIRECT($G$4&amp;$I$4),0),0),VLOOKUP(C361,INDIRECT($G$5&amp;$H$5),MATCH($A361,INDIRECT($G$5&amp;$I$5),0),FALSE)),0)</f>
        <v/>
      </c>
    </row>
    <row r="362">
      <c r="A362">
        <f>MID(D362,LEN(C362)+2,LEN(D362)-LEN(C362))</f>
        <v/>
      </c>
      <c r="B362">
        <f>IF(IFERROR(FIND("PU",D362,1),0)&lt;&gt;0,"PU",0)</f>
        <v/>
      </c>
      <c r="C362" t="inlineStr">
        <is>
          <t>V-L47-PU-DT</t>
        </is>
      </c>
      <c r="D362" s="18" t="inlineStr">
        <is>
          <t>V-L47-PU-DT-05</t>
        </is>
      </c>
      <c r="E362" s="71">
        <f>IFERROR(IF(B362=0,VLOOKUP(C362,INDIRECT($G$4&amp;$H$4),MATCH($A362,INDIRECT($G$4&amp;$I$4),0),0),VLOOKUP(C362,INDIRECT($G$5&amp;$H$5),MATCH($A362,INDIRECT($G$5&amp;$I$5),0),FALSE)),0)</f>
        <v/>
      </c>
    </row>
    <row r="363">
      <c r="A363">
        <f>MID(D363,LEN(C363)+2,LEN(D363)-LEN(C363))</f>
        <v/>
      </c>
      <c r="B363">
        <f>IF(IFERROR(FIND("PU",D363,1),0)&lt;&gt;0,"PU",0)</f>
        <v/>
      </c>
      <c r="C363" t="inlineStr">
        <is>
          <t>V-L47-PU-DT</t>
        </is>
      </c>
      <c r="D363" s="18" t="inlineStr">
        <is>
          <t>V-L47-PU-DT-06</t>
        </is>
      </c>
      <c r="E363" s="71">
        <f>IFERROR(IF(B363=0,VLOOKUP(C363,INDIRECT($G$4&amp;$H$4),MATCH($A363,INDIRECT($G$4&amp;$I$4),0),0),VLOOKUP(C363,INDIRECT($G$5&amp;$H$5),MATCH($A363,INDIRECT($G$5&amp;$I$5),0),FALSE)),0)</f>
        <v/>
      </c>
    </row>
    <row r="364">
      <c r="A364">
        <f>MID(D364,LEN(C364)+2,LEN(D364)-LEN(C364))</f>
        <v/>
      </c>
      <c r="B364">
        <f>IF(IFERROR(FIND("PU",D364,1),0)&lt;&gt;0,"PU",0)</f>
        <v/>
      </c>
      <c r="C364" t="inlineStr">
        <is>
          <t>V-L47-PU-DT</t>
        </is>
      </c>
      <c r="D364" s="18" t="inlineStr">
        <is>
          <t>V-L47-PU-DT-09</t>
        </is>
      </c>
      <c r="E364" s="71">
        <f>IFERROR(IF(B364=0,VLOOKUP(C364,INDIRECT($G$4&amp;$H$4),MATCH($A364,INDIRECT($G$4&amp;$I$4),0),0),VLOOKUP(C364,INDIRECT($G$5&amp;$H$5),MATCH($A364,INDIRECT($G$5&amp;$I$5),0),FALSE)),0)</f>
        <v/>
      </c>
    </row>
    <row r="365">
      <c r="A365">
        <f>MID(D365,LEN(C365)+2,LEN(D365)-LEN(C365))</f>
        <v/>
      </c>
      <c r="B365">
        <f>IF(IFERROR(FIND("PU",D365,1),0)&lt;&gt;0,"PU",0)</f>
        <v/>
      </c>
      <c r="C365" t="inlineStr">
        <is>
          <t>V-L47-PU-DT</t>
        </is>
      </c>
      <c r="D365" s="18" t="inlineStr">
        <is>
          <t>V-L47-PU-DT-11</t>
        </is>
      </c>
      <c r="E365" s="71">
        <f>IFERROR(IF(B365=0,VLOOKUP(C365,INDIRECT($G$4&amp;$H$4),MATCH($A365,INDIRECT($G$4&amp;$I$4),0),0),VLOOKUP(C365,INDIRECT($G$5&amp;$H$5),MATCH($A365,INDIRECT($G$5&amp;$I$5),0),FALSE)),0)</f>
        <v/>
      </c>
    </row>
    <row r="366">
      <c r="A366">
        <f>MID(D366,LEN(C366)+2,LEN(D366)-LEN(C366))</f>
        <v/>
      </c>
      <c r="B366">
        <f>IF(IFERROR(FIND("PU",D366,1),0)&lt;&gt;0,"PU",0)</f>
        <v/>
      </c>
      <c r="C366" t="inlineStr">
        <is>
          <t>V-L47-PU-DT</t>
        </is>
      </c>
      <c r="D366" s="18" t="inlineStr">
        <is>
          <t>V-L47-PU-DT-12</t>
        </is>
      </c>
      <c r="E366" s="71">
        <f>IFERROR(IF(B366=0,VLOOKUP(C366,INDIRECT($G$4&amp;$H$4),MATCH($A366,INDIRECT($G$4&amp;$I$4),0),0),VLOOKUP(C366,INDIRECT($G$5&amp;$H$5),MATCH($A366,INDIRECT($G$5&amp;$I$5),0),FALSE)),0)</f>
        <v/>
      </c>
    </row>
    <row r="367">
      <c r="A367">
        <f>MID(D367,LEN(C367)+2,LEN(D367)-LEN(C367))</f>
        <v/>
      </c>
      <c r="B367">
        <f>IF(IFERROR(FIND("PU",D367,1),0)&lt;&gt;0,"PU",0)</f>
        <v/>
      </c>
      <c r="C367" t="inlineStr">
        <is>
          <t>V-L47-PU-DT</t>
        </is>
      </c>
      <c r="D367" s="18" t="inlineStr">
        <is>
          <t>V-L47-PU-DT-14</t>
        </is>
      </c>
      <c r="E367" s="71">
        <f>IFERROR(IF(B367=0,VLOOKUP(C367,INDIRECT($G$4&amp;$H$4),MATCH($A367,INDIRECT($G$4&amp;$I$4),0),0),VLOOKUP(C367,INDIRECT($G$5&amp;$H$5),MATCH($A367,INDIRECT($G$5&amp;$I$5),0),FALSE)),0)</f>
        <v/>
      </c>
    </row>
    <row r="368">
      <c r="A368">
        <f>MID(D368,LEN(C368)+2,LEN(D368)-LEN(C368))</f>
        <v/>
      </c>
      <c r="B368">
        <f>IF(IFERROR(FIND("PU",D368,1),0)&lt;&gt;0,"PU",0)</f>
        <v/>
      </c>
      <c r="C368" t="inlineStr">
        <is>
          <t>V-L53-PU-DT</t>
        </is>
      </c>
      <c r="D368" s="18" t="inlineStr">
        <is>
          <t>V-L53-PU-DT-01</t>
        </is>
      </c>
      <c r="E368" s="71">
        <f>IFERROR(IF(B368=0,VLOOKUP(C368,INDIRECT($G$4&amp;$H$4),MATCH($A368,INDIRECT($G$4&amp;$I$4),0),0),VLOOKUP(C368,INDIRECT($G$5&amp;$H$5),MATCH($A368,INDIRECT($G$5&amp;$I$5),0),FALSE)),0)</f>
        <v/>
      </c>
    </row>
    <row r="369">
      <c r="A369">
        <f>MID(D369,LEN(C369)+2,LEN(D369)-LEN(C369))</f>
        <v/>
      </c>
      <c r="B369">
        <f>IF(IFERROR(FIND("PU",D369,1),0)&lt;&gt;0,"PU",0)</f>
        <v/>
      </c>
      <c r="C369" t="inlineStr">
        <is>
          <t>V-L53-PU-DT</t>
        </is>
      </c>
      <c r="D369" s="18" t="inlineStr">
        <is>
          <t>V-L53-PU-DT-02</t>
        </is>
      </c>
      <c r="E369" s="71">
        <f>IFERROR(IF(B369=0,VLOOKUP(C369,INDIRECT($G$4&amp;$H$4),MATCH($A369,INDIRECT($G$4&amp;$I$4),0),0),VLOOKUP(C369,INDIRECT($G$5&amp;$H$5),MATCH($A369,INDIRECT($G$5&amp;$I$5),0),FALSE)),0)</f>
        <v/>
      </c>
    </row>
    <row r="370">
      <c r="A370">
        <f>MID(D370,LEN(C370)+2,LEN(D370)-LEN(C370))</f>
        <v/>
      </c>
      <c r="B370">
        <f>IF(IFERROR(FIND("PU",D370,1),0)&lt;&gt;0,"PU",0)</f>
        <v/>
      </c>
      <c r="C370" t="inlineStr">
        <is>
          <t>V-L53-PU-DT</t>
        </is>
      </c>
      <c r="D370" s="18" t="inlineStr">
        <is>
          <t>V-L53-PU-DT-03</t>
        </is>
      </c>
      <c r="E370" s="71">
        <f>IFERROR(IF(B370=0,VLOOKUP(C370,INDIRECT($G$4&amp;$H$4),MATCH($A370,INDIRECT($G$4&amp;$I$4),0),0),VLOOKUP(C370,INDIRECT($G$5&amp;$H$5),MATCH($A370,INDIRECT($G$5&amp;$I$5),0),FALSE)),0)</f>
        <v/>
      </c>
    </row>
    <row r="371">
      <c r="A371">
        <f>MID(D371,LEN(C371)+2,LEN(D371)-LEN(C371))</f>
        <v/>
      </c>
      <c r="B371">
        <f>IF(IFERROR(FIND("PU",D371,1),0)&lt;&gt;0,"PU",0)</f>
        <v/>
      </c>
      <c r="C371" t="inlineStr">
        <is>
          <t>V-L53-PU-DT</t>
        </is>
      </c>
      <c r="D371" s="18" t="inlineStr">
        <is>
          <t>V-L53-PU-DT-04</t>
        </is>
      </c>
      <c r="E371" s="71">
        <f>IFERROR(IF(B371=0,VLOOKUP(C371,INDIRECT($G$4&amp;$H$4),MATCH($A371,INDIRECT($G$4&amp;$I$4),0),0),VLOOKUP(C371,INDIRECT($G$5&amp;$H$5),MATCH($A371,INDIRECT($G$5&amp;$I$5),0),FALSE)),0)</f>
        <v/>
      </c>
    </row>
    <row r="372">
      <c r="A372">
        <f>MID(D372,LEN(C372)+2,LEN(D372)-LEN(C372))</f>
        <v/>
      </c>
      <c r="B372">
        <f>IF(IFERROR(FIND("PU",D372,1),0)&lt;&gt;0,"PU",0)</f>
        <v/>
      </c>
      <c r="C372" t="inlineStr">
        <is>
          <t>V-L53-PU-DT</t>
        </is>
      </c>
      <c r="D372" s="18" t="inlineStr">
        <is>
          <t>V-L53-PU-DT-05</t>
        </is>
      </c>
      <c r="E372" s="71">
        <f>IFERROR(IF(B372=0,VLOOKUP(C372,INDIRECT($G$4&amp;$H$4),MATCH($A372,INDIRECT($G$4&amp;$I$4),0),0),VLOOKUP(C372,INDIRECT($G$5&amp;$H$5),MATCH($A372,INDIRECT($G$5&amp;$I$5),0),FALSE)),0)</f>
        <v/>
      </c>
    </row>
    <row r="373">
      <c r="A373">
        <f>MID(D373,LEN(C373)+2,LEN(D373)-LEN(C373))</f>
        <v/>
      </c>
      <c r="B373">
        <f>IF(IFERROR(FIND("PU",D373,1),0)&lt;&gt;0,"PU",0)</f>
        <v/>
      </c>
      <c r="C373" t="inlineStr">
        <is>
          <t>V-L53-PU-DT</t>
        </is>
      </c>
      <c r="D373" s="18" t="inlineStr">
        <is>
          <t>V-L53-PU-DT-06</t>
        </is>
      </c>
      <c r="E373" s="71">
        <f>IFERROR(IF(B373=0,VLOOKUP(C373,INDIRECT($G$4&amp;$H$4),MATCH($A373,INDIRECT($G$4&amp;$I$4),0),0),VLOOKUP(C373,INDIRECT($G$5&amp;$H$5),MATCH($A373,INDIRECT($G$5&amp;$I$5),0),FALSE)),0)</f>
        <v/>
      </c>
    </row>
    <row r="374">
      <c r="A374">
        <f>MID(D374,LEN(C374)+2,LEN(D374)-LEN(C374))</f>
        <v/>
      </c>
      <c r="B374">
        <f>IF(IFERROR(FIND("PU",D374,1),0)&lt;&gt;0,"PU",0)</f>
        <v/>
      </c>
      <c r="C374" t="inlineStr">
        <is>
          <t>V-L53-PU-DT</t>
        </is>
      </c>
      <c r="D374" s="18" t="inlineStr">
        <is>
          <t>V-L53-PU-DT-09</t>
        </is>
      </c>
      <c r="E374" s="71">
        <f>IFERROR(IF(B374=0,VLOOKUP(C374,INDIRECT($G$4&amp;$H$4),MATCH($A374,INDIRECT($G$4&amp;$I$4),0),0),VLOOKUP(C374,INDIRECT($G$5&amp;$H$5),MATCH($A374,INDIRECT($G$5&amp;$I$5),0),FALSE)),0)</f>
        <v/>
      </c>
    </row>
    <row r="375">
      <c r="A375">
        <f>MID(D375,LEN(C375)+2,LEN(D375)-LEN(C375))</f>
        <v/>
      </c>
      <c r="B375">
        <f>IF(IFERROR(FIND("PU",D375,1),0)&lt;&gt;0,"PU",0)</f>
        <v/>
      </c>
      <c r="C375" t="inlineStr">
        <is>
          <t>V-L53-PU-DT</t>
        </is>
      </c>
      <c r="D375" s="18" t="inlineStr">
        <is>
          <t>V-L53-PU-DT-11</t>
        </is>
      </c>
      <c r="E375" s="71">
        <f>IFERROR(IF(B375=0,VLOOKUP(C375,INDIRECT($G$4&amp;$H$4),MATCH($A375,INDIRECT($G$4&amp;$I$4),0),0),VLOOKUP(C375,INDIRECT($G$5&amp;$H$5),MATCH($A375,INDIRECT($G$5&amp;$I$5),0),FALSE)),0)</f>
        <v/>
      </c>
    </row>
    <row r="376">
      <c r="A376">
        <f>MID(D376,LEN(C376)+2,LEN(D376)-LEN(C376))</f>
        <v/>
      </c>
      <c r="B376">
        <f>IF(IFERROR(FIND("PU",D376,1),0)&lt;&gt;0,"PU",0)</f>
        <v/>
      </c>
      <c r="C376" t="inlineStr">
        <is>
          <t>V-L53-PU-DT</t>
        </is>
      </c>
      <c r="D376" s="18" t="inlineStr">
        <is>
          <t>V-L53-PU-DT-12</t>
        </is>
      </c>
      <c r="E376" s="71">
        <f>IFERROR(IF(B376=0,VLOOKUP(C376,INDIRECT($G$4&amp;$H$4),MATCH($A376,INDIRECT($G$4&amp;$I$4),0),0),VLOOKUP(C376,INDIRECT($G$5&amp;$H$5),MATCH($A376,INDIRECT($G$5&amp;$I$5),0),FALSE)),0)</f>
        <v/>
      </c>
    </row>
    <row r="377">
      <c r="A377">
        <f>MID(D377,LEN(C377)+2,LEN(D377)-LEN(C377))</f>
        <v/>
      </c>
      <c r="B377">
        <f>IF(IFERROR(FIND("PU",D377,1),0)&lt;&gt;0,"PU",0)</f>
        <v/>
      </c>
      <c r="C377" t="inlineStr">
        <is>
          <t>V-L53-PU-DT</t>
        </is>
      </c>
      <c r="D377" s="18" t="inlineStr">
        <is>
          <t>V-L53-PU-DT-14</t>
        </is>
      </c>
      <c r="E377" s="71">
        <f>IFERROR(IF(B377=0,VLOOKUP(C377,INDIRECT($G$4&amp;$H$4),MATCH($A377,INDIRECT($G$4&amp;$I$4),0),0),VLOOKUP(C377,INDIRECT($G$5&amp;$H$5),MATCH($A377,INDIRECT($G$5&amp;$I$5),0),FALSE)),0)</f>
        <v/>
      </c>
    </row>
    <row r="378">
      <c r="A378">
        <f>MID(D378,LEN(C378)+2,LEN(D378)-LEN(C378))</f>
        <v/>
      </c>
      <c r="B378">
        <f>IF(IFERROR(FIND("PU",D378,1),0)&lt;&gt;0,"PU",0)</f>
        <v/>
      </c>
      <c r="C378" t="inlineStr">
        <is>
          <t>V-L54-PU-DT</t>
        </is>
      </c>
      <c r="D378" s="18" t="inlineStr">
        <is>
          <t>V-L54-PU-DT-01</t>
        </is>
      </c>
      <c r="E378" s="71">
        <f>IFERROR(IF(B378=0,VLOOKUP(C378,INDIRECT($G$4&amp;$H$4),MATCH($A378,INDIRECT($G$4&amp;$I$4),0),0),VLOOKUP(C378,INDIRECT($G$5&amp;$H$5),MATCH($A378,INDIRECT($G$5&amp;$I$5),0),FALSE)),0)</f>
        <v/>
      </c>
    </row>
    <row r="379">
      <c r="A379">
        <f>MID(D379,LEN(C379)+2,LEN(D379)-LEN(C379))</f>
        <v/>
      </c>
      <c r="B379">
        <f>IF(IFERROR(FIND("PU",D379,1),0)&lt;&gt;0,"PU",0)</f>
        <v/>
      </c>
      <c r="C379" t="inlineStr">
        <is>
          <t>V-L54-PU-DT</t>
        </is>
      </c>
      <c r="D379" s="18" t="inlineStr">
        <is>
          <t>V-L54-PU-DT-02</t>
        </is>
      </c>
      <c r="E379" s="71">
        <f>IFERROR(IF(B379=0,VLOOKUP(C379,INDIRECT($G$4&amp;$H$4),MATCH($A379,INDIRECT($G$4&amp;$I$4),0),0),VLOOKUP(C379,INDIRECT($G$5&amp;$H$5),MATCH($A379,INDIRECT($G$5&amp;$I$5),0),FALSE)),0)</f>
        <v/>
      </c>
    </row>
    <row r="380">
      <c r="A380">
        <f>MID(D380,LEN(C380)+2,LEN(D380)-LEN(C380))</f>
        <v/>
      </c>
      <c r="B380">
        <f>IF(IFERROR(FIND("PU",D380,1),0)&lt;&gt;0,"PU",0)</f>
        <v/>
      </c>
      <c r="C380" t="inlineStr">
        <is>
          <t>V-L54-PU-DT</t>
        </is>
      </c>
      <c r="D380" s="18" t="inlineStr">
        <is>
          <t>V-L54-PU-DT-03</t>
        </is>
      </c>
      <c r="E380" s="71">
        <f>IFERROR(IF(B380=0,VLOOKUP(C380,INDIRECT($G$4&amp;$H$4),MATCH($A380,INDIRECT($G$4&amp;$I$4),0),0),VLOOKUP(C380,INDIRECT($G$5&amp;$H$5),MATCH($A380,INDIRECT($G$5&amp;$I$5),0),FALSE)),0)</f>
        <v/>
      </c>
    </row>
    <row r="381">
      <c r="A381">
        <f>MID(D381,LEN(C381)+2,LEN(D381)-LEN(C381))</f>
        <v/>
      </c>
      <c r="B381">
        <f>IF(IFERROR(FIND("PU",D381,1),0)&lt;&gt;0,"PU",0)</f>
        <v/>
      </c>
      <c r="C381" t="inlineStr">
        <is>
          <t>V-L54-PU-DT</t>
        </is>
      </c>
      <c r="D381" s="18" t="inlineStr">
        <is>
          <t>V-L54-PU-DT-04</t>
        </is>
      </c>
      <c r="E381" s="71">
        <f>IFERROR(IF(B381=0,VLOOKUP(C381,INDIRECT($G$4&amp;$H$4),MATCH($A381,INDIRECT($G$4&amp;$I$4),0),0),VLOOKUP(C381,INDIRECT($G$5&amp;$H$5),MATCH($A381,INDIRECT($G$5&amp;$I$5),0),FALSE)),0)</f>
        <v/>
      </c>
    </row>
    <row r="382">
      <c r="A382">
        <f>MID(D382,LEN(C382)+2,LEN(D382)-LEN(C382))</f>
        <v/>
      </c>
      <c r="B382">
        <f>IF(IFERROR(FIND("PU",D382,1),0)&lt;&gt;0,"PU",0)</f>
        <v/>
      </c>
      <c r="C382" t="inlineStr">
        <is>
          <t>V-L54-PU-DT</t>
        </is>
      </c>
      <c r="D382" s="18" t="inlineStr">
        <is>
          <t>V-L54-PU-DT-05</t>
        </is>
      </c>
      <c r="E382" s="71">
        <f>IFERROR(IF(B382=0,VLOOKUP(C382,INDIRECT($G$4&amp;$H$4),MATCH($A382,INDIRECT($G$4&amp;$I$4),0),0),VLOOKUP(C382,INDIRECT($G$5&amp;$H$5),MATCH($A382,INDIRECT($G$5&amp;$I$5),0),FALSE)),0)</f>
        <v/>
      </c>
    </row>
    <row r="383">
      <c r="A383">
        <f>MID(D383,LEN(C383)+2,LEN(D383)-LEN(C383))</f>
        <v/>
      </c>
      <c r="B383">
        <f>IF(IFERROR(FIND("PU",D383,1),0)&lt;&gt;0,"PU",0)</f>
        <v/>
      </c>
      <c r="C383" t="inlineStr">
        <is>
          <t>V-L54-PU-DT</t>
        </is>
      </c>
      <c r="D383" s="18" t="inlineStr">
        <is>
          <t>V-L54-PU-DT-06</t>
        </is>
      </c>
      <c r="E383" s="71">
        <f>IFERROR(IF(B383=0,VLOOKUP(C383,INDIRECT($G$4&amp;$H$4),MATCH($A383,INDIRECT($G$4&amp;$I$4),0),0),VLOOKUP(C383,INDIRECT($G$5&amp;$H$5),MATCH($A383,INDIRECT($G$5&amp;$I$5),0),FALSE)),0)</f>
        <v/>
      </c>
    </row>
    <row r="384">
      <c r="A384">
        <f>MID(D384,LEN(C384)+2,LEN(D384)-LEN(C384))</f>
        <v/>
      </c>
      <c r="B384">
        <f>IF(IFERROR(FIND("PU",D384,1),0)&lt;&gt;0,"PU",0)</f>
        <v/>
      </c>
      <c r="C384" t="inlineStr">
        <is>
          <t>V-L54-PU-DT</t>
        </is>
      </c>
      <c r="D384" s="18" t="inlineStr">
        <is>
          <t>V-L54-PU-DT-09</t>
        </is>
      </c>
      <c r="E384" s="71">
        <f>IFERROR(IF(B384=0,VLOOKUP(C384,INDIRECT($G$4&amp;$H$4),MATCH($A384,INDIRECT($G$4&amp;$I$4),0),0),VLOOKUP(C384,INDIRECT($G$5&amp;$H$5),MATCH($A384,INDIRECT($G$5&amp;$I$5),0),FALSE)),0)</f>
        <v/>
      </c>
    </row>
    <row r="385">
      <c r="A385">
        <f>MID(D385,LEN(C385)+2,LEN(D385)-LEN(C385))</f>
        <v/>
      </c>
      <c r="B385">
        <f>IF(IFERROR(FIND("PU",D385,1),0)&lt;&gt;0,"PU",0)</f>
        <v/>
      </c>
      <c r="C385" t="inlineStr">
        <is>
          <t>V-L54-PU-DT</t>
        </is>
      </c>
      <c r="D385" s="18" t="inlineStr">
        <is>
          <t>V-L54-PU-DT-11</t>
        </is>
      </c>
      <c r="E385" s="71">
        <f>IFERROR(IF(B385=0,VLOOKUP(C385,INDIRECT($G$4&amp;$H$4),MATCH($A385,INDIRECT($G$4&amp;$I$4),0),0),VLOOKUP(C385,INDIRECT($G$5&amp;$H$5),MATCH($A385,INDIRECT($G$5&amp;$I$5),0),FALSE)),0)</f>
        <v/>
      </c>
    </row>
    <row r="386">
      <c r="A386">
        <f>MID(D386,LEN(C386)+2,LEN(D386)-LEN(C386))</f>
        <v/>
      </c>
      <c r="B386">
        <f>IF(IFERROR(FIND("PU",D386,1),0)&lt;&gt;0,"PU",0)</f>
        <v/>
      </c>
      <c r="C386" t="inlineStr">
        <is>
          <t>V-L54-PU-DT</t>
        </is>
      </c>
      <c r="D386" s="18" t="inlineStr">
        <is>
          <t>V-L54-PU-DT-12</t>
        </is>
      </c>
      <c r="E386" s="71">
        <f>IFERROR(IF(B386=0,VLOOKUP(C386,INDIRECT($G$4&amp;$H$4),MATCH($A386,INDIRECT($G$4&amp;$I$4),0),0),VLOOKUP(C386,INDIRECT($G$5&amp;$H$5),MATCH($A386,INDIRECT($G$5&amp;$I$5),0),FALSE)),0)</f>
        <v/>
      </c>
    </row>
    <row r="387">
      <c r="A387">
        <f>MID(D387,LEN(C387)+2,LEN(D387)-LEN(C387))</f>
        <v/>
      </c>
      <c r="B387">
        <f>IF(IFERROR(FIND("PU",D387,1),0)&lt;&gt;0,"PU",0)</f>
        <v/>
      </c>
      <c r="C387" t="inlineStr">
        <is>
          <t>V-L54-PU-DT</t>
        </is>
      </c>
      <c r="D387" s="18" t="inlineStr">
        <is>
          <t>V-L54-PU-DT-14</t>
        </is>
      </c>
      <c r="E387" s="71">
        <f>IFERROR(IF(B387=0,VLOOKUP(C387,INDIRECT($G$4&amp;$H$4),MATCH($A387,INDIRECT($G$4&amp;$I$4),0),0),VLOOKUP(C387,INDIRECT($G$5&amp;$H$5),MATCH($A387,INDIRECT($G$5&amp;$I$5),0),FALSE)),0)</f>
        <v/>
      </c>
    </row>
    <row r="388">
      <c r="A388">
        <f>MID(D388,LEN(C388)+2,LEN(D388)-LEN(C388))</f>
        <v/>
      </c>
      <c r="B388">
        <f>IF(IFERROR(FIND("PU",D388,1),0)&lt;&gt;0,"PU",0)</f>
        <v/>
      </c>
      <c r="C388" t="inlineStr">
        <is>
          <t>V-L55-PU-DT</t>
        </is>
      </c>
      <c r="D388" s="18" t="inlineStr">
        <is>
          <t>V-L55-PU-DT-01</t>
        </is>
      </c>
      <c r="E388" s="71">
        <f>IFERROR(IF(B388=0,VLOOKUP(C388,INDIRECT($G$4&amp;$H$4),MATCH($A388,INDIRECT($G$4&amp;$I$4),0),0),VLOOKUP(C388,INDIRECT($G$5&amp;$H$5),MATCH($A388,INDIRECT($G$5&amp;$I$5),0),FALSE)),0)</f>
        <v/>
      </c>
    </row>
    <row r="389">
      <c r="A389">
        <f>MID(D389,LEN(C389)+2,LEN(D389)-LEN(C389))</f>
        <v/>
      </c>
      <c r="B389">
        <f>IF(IFERROR(FIND("PU",D389,1),0)&lt;&gt;0,"PU",0)</f>
        <v/>
      </c>
      <c r="C389" t="inlineStr">
        <is>
          <t>V-L55-PU-DT</t>
        </is>
      </c>
      <c r="D389" s="18" t="inlineStr">
        <is>
          <t>V-L55-PU-DT-02</t>
        </is>
      </c>
      <c r="E389" s="71">
        <f>IFERROR(IF(B389=0,VLOOKUP(C389,INDIRECT($G$4&amp;$H$4),MATCH($A389,INDIRECT($G$4&amp;$I$4),0),0),VLOOKUP(C389,INDIRECT($G$5&amp;$H$5),MATCH($A389,INDIRECT($G$5&amp;$I$5),0),FALSE)),0)</f>
        <v/>
      </c>
    </row>
    <row r="390">
      <c r="A390">
        <f>MID(D390,LEN(C390)+2,LEN(D390)-LEN(C390))</f>
        <v/>
      </c>
      <c r="B390">
        <f>IF(IFERROR(FIND("PU",D390,1),0)&lt;&gt;0,"PU",0)</f>
        <v/>
      </c>
      <c r="C390" t="inlineStr">
        <is>
          <t>V-L55-PU-DT</t>
        </is>
      </c>
      <c r="D390" s="18" t="inlineStr">
        <is>
          <t>V-L55-PU-DT-03</t>
        </is>
      </c>
      <c r="E390" s="71">
        <f>IFERROR(IF(B390=0,VLOOKUP(C390,INDIRECT($G$4&amp;$H$4),MATCH($A390,INDIRECT($G$4&amp;$I$4),0),0),VLOOKUP(C390,INDIRECT($G$5&amp;$H$5),MATCH($A390,INDIRECT($G$5&amp;$I$5),0),FALSE)),0)</f>
        <v/>
      </c>
    </row>
    <row r="391">
      <c r="A391">
        <f>MID(D391,LEN(C391)+2,LEN(D391)-LEN(C391))</f>
        <v/>
      </c>
      <c r="B391">
        <f>IF(IFERROR(FIND("PU",D391,1),0)&lt;&gt;0,"PU",0)</f>
        <v/>
      </c>
      <c r="C391" t="inlineStr">
        <is>
          <t>V-L55-PU-DT</t>
        </is>
      </c>
      <c r="D391" s="18" t="inlineStr">
        <is>
          <t>V-L55-PU-DT-04</t>
        </is>
      </c>
      <c r="E391" s="71">
        <f>IFERROR(IF(B391=0,VLOOKUP(C391,INDIRECT($G$4&amp;$H$4),MATCH($A391,INDIRECT($G$4&amp;$I$4),0),0),VLOOKUP(C391,INDIRECT($G$5&amp;$H$5),MATCH($A391,INDIRECT($G$5&amp;$I$5),0),FALSE)),0)</f>
        <v/>
      </c>
    </row>
    <row r="392">
      <c r="A392">
        <f>MID(D392,LEN(C392)+2,LEN(D392)-LEN(C392))</f>
        <v/>
      </c>
      <c r="B392">
        <f>IF(IFERROR(FIND("PU",D392,1),0)&lt;&gt;0,"PU",0)</f>
        <v/>
      </c>
      <c r="C392" t="inlineStr">
        <is>
          <t>V-L55-PU-DT</t>
        </is>
      </c>
      <c r="D392" s="18" t="inlineStr">
        <is>
          <t>V-L55-PU-DT-05</t>
        </is>
      </c>
      <c r="E392" s="71">
        <f>IFERROR(IF(B392=0,VLOOKUP(C392,INDIRECT($G$4&amp;$H$4),MATCH($A392,INDIRECT($G$4&amp;$I$4),0),0),VLOOKUP(C392,INDIRECT($G$5&amp;$H$5),MATCH($A392,INDIRECT($G$5&amp;$I$5),0),FALSE)),0)</f>
        <v/>
      </c>
    </row>
    <row r="393">
      <c r="A393">
        <f>MID(D393,LEN(C393)+2,LEN(D393)-LEN(C393))</f>
        <v/>
      </c>
      <c r="B393">
        <f>IF(IFERROR(FIND("PU",D393,1),0)&lt;&gt;0,"PU",0)</f>
        <v/>
      </c>
      <c r="C393" t="inlineStr">
        <is>
          <t>V-L55-PU-DT</t>
        </is>
      </c>
      <c r="D393" s="18" t="inlineStr">
        <is>
          <t>V-L55-PU-DT-06</t>
        </is>
      </c>
      <c r="E393" s="71">
        <f>IFERROR(IF(B393=0,VLOOKUP(C393,INDIRECT($G$4&amp;$H$4),MATCH($A393,INDIRECT($G$4&amp;$I$4),0),0),VLOOKUP(C393,INDIRECT($G$5&amp;$H$5),MATCH($A393,INDIRECT($G$5&amp;$I$5),0),FALSE)),0)</f>
        <v/>
      </c>
    </row>
    <row r="394">
      <c r="A394">
        <f>MID(D394,LEN(C394)+2,LEN(D394)-LEN(C394))</f>
        <v/>
      </c>
      <c r="B394">
        <f>IF(IFERROR(FIND("PU",D394,1),0)&lt;&gt;0,"PU",0)</f>
        <v/>
      </c>
      <c r="C394" t="inlineStr">
        <is>
          <t>V-L55-PU-DT</t>
        </is>
      </c>
      <c r="D394" s="18" t="inlineStr">
        <is>
          <t>V-L55-PU-DT-09</t>
        </is>
      </c>
      <c r="E394" s="71">
        <f>IFERROR(IF(B394=0,VLOOKUP(C394,INDIRECT($G$4&amp;$H$4),MATCH($A394,INDIRECT($G$4&amp;$I$4),0),0),VLOOKUP(C394,INDIRECT($G$5&amp;$H$5),MATCH($A394,INDIRECT($G$5&amp;$I$5),0),FALSE)),0)</f>
        <v/>
      </c>
    </row>
    <row r="395">
      <c r="A395">
        <f>MID(D395,LEN(C395)+2,LEN(D395)-LEN(C395))</f>
        <v/>
      </c>
      <c r="B395">
        <f>IF(IFERROR(FIND("PU",D395,1),0)&lt;&gt;0,"PU",0)</f>
        <v/>
      </c>
      <c r="C395" t="inlineStr">
        <is>
          <t>V-L55-PU-DT</t>
        </is>
      </c>
      <c r="D395" s="18" t="inlineStr">
        <is>
          <t>V-L55-PU-DT-11</t>
        </is>
      </c>
      <c r="E395" s="71">
        <f>IFERROR(IF(B395=0,VLOOKUP(C395,INDIRECT($G$4&amp;$H$4),MATCH($A395,INDIRECT($G$4&amp;$I$4),0),0),VLOOKUP(C395,INDIRECT($G$5&amp;$H$5),MATCH($A395,INDIRECT($G$5&amp;$I$5),0),FALSE)),0)</f>
        <v/>
      </c>
    </row>
    <row r="396">
      <c r="A396">
        <f>MID(D396,LEN(C396)+2,LEN(D396)-LEN(C396))</f>
        <v/>
      </c>
      <c r="B396">
        <f>IF(IFERROR(FIND("PU",D396,1),0)&lt;&gt;0,"PU",0)</f>
        <v/>
      </c>
      <c r="C396" t="inlineStr">
        <is>
          <t>V-L55-PU-DT</t>
        </is>
      </c>
      <c r="D396" s="18" t="inlineStr">
        <is>
          <t>V-L55-PU-DT-12</t>
        </is>
      </c>
      <c r="E396" s="71">
        <f>IFERROR(IF(B396=0,VLOOKUP(C396,INDIRECT($G$4&amp;$H$4),MATCH($A396,INDIRECT($G$4&amp;$I$4),0),0),VLOOKUP(C396,INDIRECT($G$5&amp;$H$5),MATCH($A396,INDIRECT($G$5&amp;$I$5),0),FALSE)),0)</f>
        <v/>
      </c>
    </row>
    <row r="397">
      <c r="A397">
        <f>MID(D397,LEN(C397)+2,LEN(D397)-LEN(C397))</f>
        <v/>
      </c>
      <c r="B397">
        <f>IF(IFERROR(FIND("PU",D397,1),0)&lt;&gt;0,"PU",0)</f>
        <v/>
      </c>
      <c r="C397" t="inlineStr">
        <is>
          <t>V-L55-PU-DT</t>
        </is>
      </c>
      <c r="D397" s="18" t="inlineStr">
        <is>
          <t>V-L55-PU-DT-14</t>
        </is>
      </c>
      <c r="E397" s="71">
        <f>IFERROR(IF(B397=0,VLOOKUP(C397,INDIRECT($G$4&amp;$H$4),MATCH($A397,INDIRECT($G$4&amp;$I$4),0),0),VLOOKUP(C397,INDIRECT($G$5&amp;$H$5),MATCH($A397,INDIRECT($G$5&amp;$I$5),0),FALSE)),0)</f>
        <v/>
      </c>
    </row>
    <row r="398">
      <c r="A398">
        <f>MID(D398,LEN(C398)+2,LEN(D398)-LEN(C398))</f>
        <v/>
      </c>
      <c r="B398">
        <f>IF(IFERROR(FIND("PU",D398,1),0)&lt;&gt;0,"PU",0)</f>
        <v/>
      </c>
      <c r="C398" t="inlineStr">
        <is>
          <t>V-L56-PU-DT</t>
        </is>
      </c>
      <c r="D398" s="18" t="inlineStr">
        <is>
          <t>V-L56-PU-DT-01</t>
        </is>
      </c>
      <c r="E398" s="71">
        <f>IFERROR(IF(B398=0,VLOOKUP(C398,INDIRECT($G$4&amp;$H$4),MATCH($A398,INDIRECT($G$4&amp;$I$4),0),0),VLOOKUP(C398,INDIRECT($G$5&amp;$H$5),MATCH($A398,INDIRECT($G$5&amp;$I$5),0),FALSE)),0)</f>
        <v/>
      </c>
    </row>
    <row r="399">
      <c r="A399">
        <f>MID(D399,LEN(C399)+2,LEN(D399)-LEN(C399))</f>
        <v/>
      </c>
      <c r="B399">
        <f>IF(IFERROR(FIND("PU",D399,1),0)&lt;&gt;0,"PU",0)</f>
        <v/>
      </c>
      <c r="C399" t="inlineStr">
        <is>
          <t>V-L56-PU-DT</t>
        </is>
      </c>
      <c r="D399" s="18" t="inlineStr">
        <is>
          <t>V-L56-PU-DT-02</t>
        </is>
      </c>
      <c r="E399" s="71">
        <f>IFERROR(IF(B399=0,VLOOKUP(C399,INDIRECT($G$4&amp;$H$4),MATCH($A399,INDIRECT($G$4&amp;$I$4),0),0),VLOOKUP(C399,INDIRECT($G$5&amp;$H$5),MATCH($A399,INDIRECT($G$5&amp;$I$5),0),FALSE)),0)</f>
        <v/>
      </c>
    </row>
    <row r="400">
      <c r="A400">
        <f>MID(D400,LEN(C400)+2,LEN(D400)-LEN(C400))</f>
        <v/>
      </c>
      <c r="B400">
        <f>IF(IFERROR(FIND("PU",D400,1),0)&lt;&gt;0,"PU",0)</f>
        <v/>
      </c>
      <c r="C400" t="inlineStr">
        <is>
          <t>V-L56-PU-DT</t>
        </is>
      </c>
      <c r="D400" s="18" t="inlineStr">
        <is>
          <t>V-L56-PU-DT-03</t>
        </is>
      </c>
      <c r="E400" s="71">
        <f>IFERROR(IF(B400=0,VLOOKUP(C400,INDIRECT($G$4&amp;$H$4),MATCH($A400,INDIRECT($G$4&amp;$I$4),0),0),VLOOKUP(C400,INDIRECT($G$5&amp;$H$5),MATCH($A400,INDIRECT($G$5&amp;$I$5),0),FALSE)),0)</f>
        <v/>
      </c>
    </row>
    <row r="401">
      <c r="A401">
        <f>MID(D401,LEN(C401)+2,LEN(D401)-LEN(C401))</f>
        <v/>
      </c>
      <c r="B401">
        <f>IF(IFERROR(FIND("PU",D401,1),0)&lt;&gt;0,"PU",0)</f>
        <v/>
      </c>
      <c r="C401" t="inlineStr">
        <is>
          <t>V-L56-PU-DT</t>
        </is>
      </c>
      <c r="D401" s="18" t="inlineStr">
        <is>
          <t>V-L56-PU-DT-04</t>
        </is>
      </c>
      <c r="E401" s="71">
        <f>IFERROR(IF(B401=0,VLOOKUP(C401,INDIRECT($G$4&amp;$H$4),MATCH($A401,INDIRECT($G$4&amp;$I$4),0),0),VLOOKUP(C401,INDIRECT($G$5&amp;$H$5),MATCH($A401,INDIRECT($G$5&amp;$I$5),0),FALSE)),0)</f>
        <v/>
      </c>
    </row>
    <row r="402">
      <c r="A402">
        <f>MID(D402,LEN(C402)+2,LEN(D402)-LEN(C402))</f>
        <v/>
      </c>
      <c r="B402">
        <f>IF(IFERROR(FIND("PU",D402,1),0)&lt;&gt;0,"PU",0)</f>
        <v/>
      </c>
      <c r="C402" t="inlineStr">
        <is>
          <t>V-L56-PU-DT</t>
        </is>
      </c>
      <c r="D402" s="18" t="inlineStr">
        <is>
          <t>V-L56-PU-DT-05</t>
        </is>
      </c>
      <c r="E402" s="71">
        <f>IFERROR(IF(B402=0,VLOOKUP(C402,INDIRECT($G$4&amp;$H$4),MATCH($A402,INDIRECT($G$4&amp;$I$4),0),0),VLOOKUP(C402,INDIRECT($G$5&amp;$H$5),MATCH($A402,INDIRECT($G$5&amp;$I$5),0),FALSE)),0)</f>
        <v/>
      </c>
    </row>
    <row r="403">
      <c r="A403">
        <f>MID(D403,LEN(C403)+2,LEN(D403)-LEN(C403))</f>
        <v/>
      </c>
      <c r="B403">
        <f>IF(IFERROR(FIND("PU",D403,1),0)&lt;&gt;0,"PU",0)</f>
        <v/>
      </c>
      <c r="C403" t="inlineStr">
        <is>
          <t>V-L56-PU-DT</t>
        </is>
      </c>
      <c r="D403" s="18" t="inlineStr">
        <is>
          <t>V-L56-PU-DT-06</t>
        </is>
      </c>
      <c r="E403" s="71">
        <f>IFERROR(IF(B403=0,VLOOKUP(C403,INDIRECT($G$4&amp;$H$4),MATCH($A403,INDIRECT($G$4&amp;$I$4),0),0),VLOOKUP(C403,INDIRECT($G$5&amp;$H$5),MATCH($A403,INDIRECT($G$5&amp;$I$5),0),FALSE)),0)</f>
        <v/>
      </c>
    </row>
    <row r="404">
      <c r="A404">
        <f>MID(D404,LEN(C404)+2,LEN(D404)-LEN(C404))</f>
        <v/>
      </c>
      <c r="B404">
        <f>IF(IFERROR(FIND("PU",D404,1),0)&lt;&gt;0,"PU",0)</f>
        <v/>
      </c>
      <c r="C404" t="inlineStr">
        <is>
          <t>V-L56-PU-DT</t>
        </is>
      </c>
      <c r="D404" s="18" t="inlineStr">
        <is>
          <t>V-L56-PU-DT-09</t>
        </is>
      </c>
      <c r="E404" s="71">
        <f>IFERROR(IF(B404=0,VLOOKUP(C404,INDIRECT($G$4&amp;$H$4),MATCH($A404,INDIRECT($G$4&amp;$I$4),0),0),VLOOKUP(C404,INDIRECT($G$5&amp;$H$5),MATCH($A404,INDIRECT($G$5&amp;$I$5),0),FALSE)),0)</f>
        <v/>
      </c>
    </row>
    <row r="405">
      <c r="A405">
        <f>MID(D405,LEN(C405)+2,LEN(D405)-LEN(C405))</f>
        <v/>
      </c>
      <c r="B405">
        <f>IF(IFERROR(FIND("PU",D405,1),0)&lt;&gt;0,"PU",0)</f>
        <v/>
      </c>
      <c r="C405" t="inlineStr">
        <is>
          <t>V-L56-PU-DT</t>
        </is>
      </c>
      <c r="D405" s="18" t="inlineStr">
        <is>
          <t>V-L56-PU-DT-11</t>
        </is>
      </c>
      <c r="E405" s="71">
        <f>IFERROR(IF(B405=0,VLOOKUP(C405,INDIRECT($G$4&amp;$H$4),MATCH($A405,INDIRECT($G$4&amp;$I$4),0),0),VLOOKUP(C405,INDIRECT($G$5&amp;$H$5),MATCH($A405,INDIRECT($G$5&amp;$I$5),0),FALSE)),0)</f>
        <v/>
      </c>
    </row>
    <row r="406">
      <c r="A406">
        <f>MID(D406,LEN(C406)+2,LEN(D406)-LEN(C406))</f>
        <v/>
      </c>
      <c r="B406">
        <f>IF(IFERROR(FIND("PU",D406,1),0)&lt;&gt;0,"PU",0)</f>
        <v/>
      </c>
      <c r="C406" t="inlineStr">
        <is>
          <t>V-L56-PU-DT</t>
        </is>
      </c>
      <c r="D406" s="18" t="inlineStr">
        <is>
          <t>V-L56-PU-DT-12</t>
        </is>
      </c>
      <c r="E406" s="71">
        <f>IFERROR(IF(B406=0,VLOOKUP(C406,INDIRECT($G$4&amp;$H$4),MATCH($A406,INDIRECT($G$4&amp;$I$4),0),0),VLOOKUP(C406,INDIRECT($G$5&amp;$H$5),MATCH($A406,INDIRECT($G$5&amp;$I$5),0),FALSE)),0)</f>
        <v/>
      </c>
    </row>
    <row r="407">
      <c r="A407">
        <f>MID(D407,LEN(C407)+2,LEN(D407)-LEN(C407))</f>
        <v/>
      </c>
      <c r="B407">
        <f>IF(IFERROR(FIND("PU",D407,1),0)&lt;&gt;0,"PU",0)</f>
        <v/>
      </c>
      <c r="C407" t="inlineStr">
        <is>
          <t>V-L56-PU-DT</t>
        </is>
      </c>
      <c r="D407" s="18" t="inlineStr">
        <is>
          <t>V-L56-PU-DT-14</t>
        </is>
      </c>
      <c r="E407" s="71">
        <f>IFERROR(IF(B407=0,VLOOKUP(C407,INDIRECT($G$4&amp;$H$4),MATCH($A407,INDIRECT($G$4&amp;$I$4),0),0),VLOOKUP(C407,INDIRECT($G$5&amp;$H$5),MATCH($A407,INDIRECT($G$5&amp;$I$5),0),FALSE)),0)</f>
        <v/>
      </c>
    </row>
    <row r="408">
      <c r="A408">
        <f>MID(D408,LEN(C408)+2,LEN(D408)-LEN(C408))</f>
        <v/>
      </c>
      <c r="B408">
        <f>IF(IFERROR(FIND("PU",D408,1),0)&lt;&gt;0,"PU",0)</f>
        <v/>
      </c>
      <c r="C408" t="inlineStr">
        <is>
          <t>V-L61-PU-DT</t>
        </is>
      </c>
      <c r="D408" s="18" t="inlineStr">
        <is>
          <t>V-L61-PU-DT-01</t>
        </is>
      </c>
      <c r="E408" s="71">
        <f>IFERROR(IF(B408=0,VLOOKUP(C408,INDIRECT($G$4&amp;$H$4),MATCH($A408,INDIRECT($G$4&amp;$I$4),0),0),VLOOKUP(C408,INDIRECT($G$5&amp;$H$5),MATCH($A408,INDIRECT($G$5&amp;$I$5),0),FALSE)),0)</f>
        <v/>
      </c>
    </row>
    <row r="409">
      <c r="A409">
        <f>MID(D409,LEN(C409)+2,LEN(D409)-LEN(C409))</f>
        <v/>
      </c>
      <c r="B409">
        <f>IF(IFERROR(FIND("PU",D409,1),0)&lt;&gt;0,"PU",0)</f>
        <v/>
      </c>
      <c r="C409" t="inlineStr">
        <is>
          <t>V-L61-PU-DT</t>
        </is>
      </c>
      <c r="D409" s="18" t="inlineStr">
        <is>
          <t>V-L61-PU-DT-02</t>
        </is>
      </c>
      <c r="E409" s="71">
        <f>IFERROR(IF(B409=0,VLOOKUP(C409,INDIRECT($G$4&amp;$H$4),MATCH($A409,INDIRECT($G$4&amp;$I$4),0),0),VLOOKUP(C409,INDIRECT($G$5&amp;$H$5),MATCH($A409,INDIRECT($G$5&amp;$I$5),0),FALSE)),0)</f>
        <v/>
      </c>
    </row>
    <row r="410">
      <c r="A410">
        <f>MID(D410,LEN(C410)+2,LEN(D410)-LEN(C410))</f>
        <v/>
      </c>
      <c r="B410">
        <f>IF(IFERROR(FIND("PU",D410,1),0)&lt;&gt;0,"PU",0)</f>
        <v/>
      </c>
      <c r="C410" t="inlineStr">
        <is>
          <t>V-L61-PU-DT</t>
        </is>
      </c>
      <c r="D410" s="18" t="inlineStr">
        <is>
          <t>V-L61-PU-DT-03</t>
        </is>
      </c>
      <c r="E410" s="71">
        <f>IFERROR(IF(B410=0,VLOOKUP(C410,INDIRECT($G$4&amp;$H$4),MATCH($A410,INDIRECT($G$4&amp;$I$4),0),0),VLOOKUP(C410,INDIRECT($G$5&amp;$H$5),MATCH($A410,INDIRECT($G$5&amp;$I$5),0),FALSE)),0)</f>
        <v/>
      </c>
    </row>
    <row r="411">
      <c r="A411">
        <f>MID(D411,LEN(C411)+2,LEN(D411)-LEN(C411))</f>
        <v/>
      </c>
      <c r="B411">
        <f>IF(IFERROR(FIND("PU",D411,1),0)&lt;&gt;0,"PU",0)</f>
        <v/>
      </c>
      <c r="C411" t="inlineStr">
        <is>
          <t>V-L61-PU-DT</t>
        </is>
      </c>
      <c r="D411" s="18" t="inlineStr">
        <is>
          <t>V-L61-PU-DT-04</t>
        </is>
      </c>
      <c r="E411" s="71">
        <f>IFERROR(IF(B411=0,VLOOKUP(C411,INDIRECT($G$4&amp;$H$4),MATCH($A411,INDIRECT($G$4&amp;$I$4),0),0),VLOOKUP(C411,INDIRECT($G$5&amp;$H$5),MATCH($A411,INDIRECT($G$5&amp;$I$5),0),FALSE)),0)</f>
        <v/>
      </c>
    </row>
    <row r="412">
      <c r="A412">
        <f>MID(D412,LEN(C412)+2,LEN(D412)-LEN(C412))</f>
        <v/>
      </c>
      <c r="B412">
        <f>IF(IFERROR(FIND("PU",D412,1),0)&lt;&gt;0,"PU",0)</f>
        <v/>
      </c>
      <c r="C412" t="inlineStr">
        <is>
          <t>V-L61-PU-DT</t>
        </is>
      </c>
      <c r="D412" s="18" t="inlineStr">
        <is>
          <t>V-L61-PU-DT-05</t>
        </is>
      </c>
      <c r="E412" s="71">
        <f>IFERROR(IF(B412=0,VLOOKUP(C412,INDIRECT($G$4&amp;$H$4),MATCH($A412,INDIRECT($G$4&amp;$I$4),0),0),VLOOKUP(C412,INDIRECT($G$5&amp;$H$5),MATCH($A412,INDIRECT($G$5&amp;$I$5),0),FALSE)),0)</f>
        <v/>
      </c>
    </row>
    <row r="413">
      <c r="A413">
        <f>MID(D413,LEN(C413)+2,LEN(D413)-LEN(C413))</f>
        <v/>
      </c>
      <c r="B413">
        <f>IF(IFERROR(FIND("PU",D413,1),0)&lt;&gt;0,"PU",0)</f>
        <v/>
      </c>
      <c r="C413" t="inlineStr">
        <is>
          <t>V-L61-PU-DT</t>
        </is>
      </c>
      <c r="D413" s="18" t="inlineStr">
        <is>
          <t>V-L61-PU-DT-06</t>
        </is>
      </c>
      <c r="E413" s="71">
        <f>IFERROR(IF(B413=0,VLOOKUP(C413,INDIRECT($G$4&amp;$H$4),MATCH($A413,INDIRECT($G$4&amp;$I$4),0),0),VLOOKUP(C413,INDIRECT($G$5&amp;$H$5),MATCH($A413,INDIRECT($G$5&amp;$I$5),0),FALSE)),0)</f>
        <v/>
      </c>
    </row>
    <row r="414">
      <c r="A414">
        <f>MID(D414,LEN(C414)+2,LEN(D414)-LEN(C414))</f>
        <v/>
      </c>
      <c r="B414">
        <f>IF(IFERROR(FIND("PU",D414,1),0)&lt;&gt;0,"PU",0)</f>
        <v/>
      </c>
      <c r="C414" t="inlineStr">
        <is>
          <t>V-L61-PU-DT</t>
        </is>
      </c>
      <c r="D414" s="18" t="inlineStr">
        <is>
          <t>V-L61-PU-DT-09</t>
        </is>
      </c>
      <c r="E414" s="71">
        <f>IFERROR(IF(B414=0,VLOOKUP(C414,INDIRECT($G$4&amp;$H$4),MATCH($A414,INDIRECT($G$4&amp;$I$4),0),0),VLOOKUP(C414,INDIRECT($G$5&amp;$H$5),MATCH($A414,INDIRECT($G$5&amp;$I$5),0),FALSE)),0)</f>
        <v/>
      </c>
    </row>
    <row r="415">
      <c r="A415">
        <f>MID(D415,LEN(C415)+2,LEN(D415)-LEN(C415))</f>
        <v/>
      </c>
      <c r="B415">
        <f>IF(IFERROR(FIND("PU",D415,1),0)&lt;&gt;0,"PU",0)</f>
        <v/>
      </c>
      <c r="C415" t="inlineStr">
        <is>
          <t>V-L61-PU-DT</t>
        </is>
      </c>
      <c r="D415" s="18" t="inlineStr">
        <is>
          <t>V-L61-PU-DT-11</t>
        </is>
      </c>
      <c r="E415" s="71">
        <f>IFERROR(IF(B415=0,VLOOKUP(C415,INDIRECT($G$4&amp;$H$4),MATCH($A415,INDIRECT($G$4&amp;$I$4),0),0),VLOOKUP(C415,INDIRECT($G$5&amp;$H$5),MATCH($A415,INDIRECT($G$5&amp;$I$5),0),FALSE)),0)</f>
        <v/>
      </c>
    </row>
    <row r="416">
      <c r="A416">
        <f>MID(D416,LEN(C416)+2,LEN(D416)-LEN(C416))</f>
        <v/>
      </c>
      <c r="B416">
        <f>IF(IFERROR(FIND("PU",D416,1),0)&lt;&gt;0,"PU",0)</f>
        <v/>
      </c>
      <c r="C416" t="inlineStr">
        <is>
          <t>V-L61-PU-DT</t>
        </is>
      </c>
      <c r="D416" s="18" t="inlineStr">
        <is>
          <t>V-L61-PU-DT-12</t>
        </is>
      </c>
      <c r="E416" s="71">
        <f>IFERROR(IF(B416=0,VLOOKUP(C416,INDIRECT($G$4&amp;$H$4),MATCH($A416,INDIRECT($G$4&amp;$I$4),0),0),VLOOKUP(C416,INDIRECT($G$5&amp;$H$5),MATCH($A416,INDIRECT($G$5&amp;$I$5),0),FALSE)),0)</f>
        <v/>
      </c>
    </row>
    <row r="417">
      <c r="A417">
        <f>MID(D417,LEN(C417)+2,LEN(D417)-LEN(C417))</f>
        <v/>
      </c>
      <c r="B417">
        <f>IF(IFERROR(FIND("PU",D417,1),0)&lt;&gt;0,"PU",0)</f>
        <v/>
      </c>
      <c r="C417" t="inlineStr">
        <is>
          <t>V-L61-PU-DT</t>
        </is>
      </c>
      <c r="D417" s="18" t="inlineStr">
        <is>
          <t>V-L61-PU-DT-14</t>
        </is>
      </c>
      <c r="E417" s="71">
        <f>IFERROR(IF(B417=0,VLOOKUP(C417,INDIRECT($G$4&amp;$H$4),MATCH($A417,INDIRECT($G$4&amp;$I$4),0),0),VLOOKUP(C417,INDIRECT($G$5&amp;$H$5),MATCH($A417,INDIRECT($G$5&amp;$I$5),0),FALSE)),0)</f>
        <v/>
      </c>
    </row>
    <row r="418">
      <c r="A418">
        <f>MID(D418,LEN(C418)+2,LEN(D418)-LEN(C418))</f>
        <v/>
      </c>
      <c r="B418">
        <f>IF(IFERROR(FIND("PU",D418,1),0)&lt;&gt;0,"PU",0)</f>
        <v/>
      </c>
      <c r="C418" t="inlineStr">
        <is>
          <t>V-L63-PU-DT</t>
        </is>
      </c>
      <c r="D418" s="18" t="inlineStr">
        <is>
          <t>V-L63-PU-DT-01</t>
        </is>
      </c>
      <c r="E418" s="71">
        <f>IFERROR(IF(B418=0,VLOOKUP(C418,INDIRECT($G$4&amp;$H$4),MATCH($A418,INDIRECT($G$4&amp;$I$4),0),0),VLOOKUP(C418,INDIRECT($G$5&amp;$H$5),MATCH($A418,INDIRECT($G$5&amp;$I$5),0),FALSE)),0)</f>
        <v/>
      </c>
    </row>
    <row r="419">
      <c r="A419">
        <f>MID(D419,LEN(C419)+2,LEN(D419)-LEN(C419))</f>
        <v/>
      </c>
      <c r="B419">
        <f>IF(IFERROR(FIND("PU",D419,1),0)&lt;&gt;0,"PU",0)</f>
        <v/>
      </c>
      <c r="C419" t="inlineStr">
        <is>
          <t>V-L63-PU-DT</t>
        </is>
      </c>
      <c r="D419" s="18" t="inlineStr">
        <is>
          <t>V-L63-PU-DT-02</t>
        </is>
      </c>
      <c r="E419" s="71">
        <f>IFERROR(IF(B419=0,VLOOKUP(C419,INDIRECT($G$4&amp;$H$4),MATCH($A419,INDIRECT($G$4&amp;$I$4),0),0),VLOOKUP(C419,INDIRECT($G$5&amp;$H$5),MATCH($A419,INDIRECT($G$5&amp;$I$5),0),FALSE)),0)</f>
        <v/>
      </c>
    </row>
    <row r="420">
      <c r="A420">
        <f>MID(D420,LEN(C420)+2,LEN(D420)-LEN(C420))</f>
        <v/>
      </c>
      <c r="B420">
        <f>IF(IFERROR(FIND("PU",D420,1),0)&lt;&gt;0,"PU",0)</f>
        <v/>
      </c>
      <c r="C420" t="inlineStr">
        <is>
          <t>V-L63-PU-DT</t>
        </is>
      </c>
      <c r="D420" s="18" t="inlineStr">
        <is>
          <t>V-L63-PU-DT-03</t>
        </is>
      </c>
      <c r="E420" s="71">
        <f>IFERROR(IF(B420=0,VLOOKUP(C420,INDIRECT($G$4&amp;$H$4),MATCH($A420,INDIRECT($G$4&amp;$I$4),0),0),VLOOKUP(C420,INDIRECT($G$5&amp;$H$5),MATCH($A420,INDIRECT($G$5&amp;$I$5),0),FALSE)),0)</f>
        <v/>
      </c>
    </row>
    <row r="421">
      <c r="A421">
        <f>MID(D421,LEN(C421)+2,LEN(D421)-LEN(C421))</f>
        <v/>
      </c>
      <c r="B421">
        <f>IF(IFERROR(FIND("PU",D421,1),0)&lt;&gt;0,"PU",0)</f>
        <v/>
      </c>
      <c r="C421" t="inlineStr">
        <is>
          <t>V-L63-PU-DT</t>
        </is>
      </c>
      <c r="D421" s="18" t="inlineStr">
        <is>
          <t>V-L63-PU-DT-04</t>
        </is>
      </c>
      <c r="E421" s="71">
        <f>IFERROR(IF(B421=0,VLOOKUP(C421,INDIRECT($G$4&amp;$H$4),MATCH($A421,INDIRECT($G$4&amp;$I$4),0),0),VLOOKUP(C421,INDIRECT($G$5&amp;$H$5),MATCH($A421,INDIRECT($G$5&amp;$I$5),0),FALSE)),0)</f>
        <v/>
      </c>
    </row>
    <row r="422">
      <c r="A422">
        <f>MID(D422,LEN(C422)+2,LEN(D422)-LEN(C422))</f>
        <v/>
      </c>
      <c r="B422">
        <f>IF(IFERROR(FIND("PU",D422,1),0)&lt;&gt;0,"PU",0)</f>
        <v/>
      </c>
      <c r="C422" t="inlineStr">
        <is>
          <t>V-L63-PU-DT</t>
        </is>
      </c>
      <c r="D422" s="18" t="inlineStr">
        <is>
          <t>V-L63-PU-DT-05</t>
        </is>
      </c>
      <c r="E422" s="71">
        <f>IFERROR(IF(B422=0,VLOOKUP(C422,INDIRECT($G$4&amp;$H$4),MATCH($A422,INDIRECT($G$4&amp;$I$4),0),0),VLOOKUP(C422,INDIRECT($G$5&amp;$H$5),MATCH($A422,INDIRECT($G$5&amp;$I$5),0),FALSE)),0)</f>
        <v/>
      </c>
    </row>
    <row r="423">
      <c r="A423">
        <f>MID(D423,LEN(C423)+2,LEN(D423)-LEN(C423))</f>
        <v/>
      </c>
      <c r="B423">
        <f>IF(IFERROR(FIND("PU",D423,1),0)&lt;&gt;0,"PU",0)</f>
        <v/>
      </c>
      <c r="C423" t="inlineStr">
        <is>
          <t>V-L63-PU-DT</t>
        </is>
      </c>
      <c r="D423" s="18" t="inlineStr">
        <is>
          <t>V-L63-PU-DT-06</t>
        </is>
      </c>
      <c r="E423" s="71">
        <f>IFERROR(IF(B423=0,VLOOKUP(C423,INDIRECT($G$4&amp;$H$4),MATCH($A423,INDIRECT($G$4&amp;$I$4),0),0),VLOOKUP(C423,INDIRECT($G$5&amp;$H$5),MATCH($A423,INDIRECT($G$5&amp;$I$5),0),FALSE)),0)</f>
        <v/>
      </c>
    </row>
    <row r="424">
      <c r="A424">
        <f>MID(D424,LEN(C424)+2,LEN(D424)-LEN(C424))</f>
        <v/>
      </c>
      <c r="B424">
        <f>IF(IFERROR(FIND("PU",D424,1),0)&lt;&gt;0,"PU",0)</f>
        <v/>
      </c>
      <c r="C424" t="inlineStr">
        <is>
          <t>V-L63-PU-DT</t>
        </is>
      </c>
      <c r="D424" s="18" t="inlineStr">
        <is>
          <t>V-L63-PU-DT-09</t>
        </is>
      </c>
      <c r="E424" s="71">
        <f>IFERROR(IF(B424=0,VLOOKUP(C424,INDIRECT($G$4&amp;$H$4),MATCH($A424,INDIRECT($G$4&amp;$I$4),0),0),VLOOKUP(C424,INDIRECT($G$5&amp;$H$5),MATCH($A424,INDIRECT($G$5&amp;$I$5),0),FALSE)),0)</f>
        <v/>
      </c>
    </row>
    <row r="425">
      <c r="A425">
        <f>MID(D425,LEN(C425)+2,LEN(D425)-LEN(C425))</f>
        <v/>
      </c>
      <c r="B425">
        <f>IF(IFERROR(FIND("PU",D425,1),0)&lt;&gt;0,"PU",0)</f>
        <v/>
      </c>
      <c r="C425" t="inlineStr">
        <is>
          <t>V-L63-PU-DT</t>
        </is>
      </c>
      <c r="D425" s="18" t="inlineStr">
        <is>
          <t>V-L63-PU-DT-11</t>
        </is>
      </c>
      <c r="E425" s="71">
        <f>IFERROR(IF(B425=0,VLOOKUP(C425,INDIRECT($G$4&amp;$H$4),MATCH($A425,INDIRECT($G$4&amp;$I$4),0),0),VLOOKUP(C425,INDIRECT($G$5&amp;$H$5),MATCH($A425,INDIRECT($G$5&amp;$I$5),0),FALSE)),0)</f>
        <v/>
      </c>
    </row>
    <row r="426">
      <c r="A426">
        <f>MID(D426,LEN(C426)+2,LEN(D426)-LEN(C426))</f>
        <v/>
      </c>
      <c r="B426">
        <f>IF(IFERROR(FIND("PU",D426,1),0)&lt;&gt;0,"PU",0)</f>
        <v/>
      </c>
      <c r="C426" t="inlineStr">
        <is>
          <t>V-L63-PU-DT</t>
        </is>
      </c>
      <c r="D426" s="18" t="inlineStr">
        <is>
          <t>V-L63-PU-DT-12</t>
        </is>
      </c>
      <c r="E426" s="71">
        <f>IFERROR(IF(B426=0,VLOOKUP(C426,INDIRECT($G$4&amp;$H$4),MATCH($A426,INDIRECT($G$4&amp;$I$4),0),0),VLOOKUP(C426,INDIRECT($G$5&amp;$H$5),MATCH($A426,INDIRECT($G$5&amp;$I$5),0),FALSE)),0)</f>
        <v/>
      </c>
    </row>
    <row r="427">
      <c r="A427">
        <f>MID(D427,LEN(C427)+2,LEN(D427)-LEN(C427))</f>
        <v/>
      </c>
      <c r="B427">
        <f>IF(IFERROR(FIND("PU",D427,1),0)&lt;&gt;0,"PU",0)</f>
        <v/>
      </c>
      <c r="C427" t="inlineStr">
        <is>
          <t>V-L63-PU-DT</t>
        </is>
      </c>
      <c r="D427" s="18" t="inlineStr">
        <is>
          <t>V-L63-PU-DT-14</t>
        </is>
      </c>
      <c r="E427" s="71">
        <f>IFERROR(IF(B427=0,VLOOKUP(C427,INDIRECT($G$4&amp;$H$4),MATCH($A427,INDIRECT($G$4&amp;$I$4),0),0),VLOOKUP(C427,INDIRECT($G$5&amp;$H$5),MATCH($A427,INDIRECT($G$5&amp;$I$5),0),FALSE)),0)</f>
        <v/>
      </c>
    </row>
    <row r="428">
      <c r="A428">
        <f>MID(D428,LEN(C428)+2,LEN(D428)-LEN(C428))</f>
        <v/>
      </c>
      <c r="B428">
        <f>IF(IFERROR(FIND("PU",D428,1),0)&lt;&gt;0,"PU",0)</f>
        <v/>
      </c>
      <c r="C428" t="inlineStr">
        <is>
          <t>V-L6-PU-DT</t>
        </is>
      </c>
      <c r="D428" s="18" t="inlineStr">
        <is>
          <t>V-L6-PU-DT-01</t>
        </is>
      </c>
      <c r="E428" s="71">
        <f>IFERROR(IF(B428=0,VLOOKUP(C428,INDIRECT($G$4&amp;$H$4),MATCH($A428,INDIRECT($G$4&amp;$I$4),0),0),VLOOKUP(C428,INDIRECT($G$5&amp;$H$5),MATCH($A428,INDIRECT($G$5&amp;$I$5),0),FALSE)),0)</f>
        <v/>
      </c>
    </row>
    <row r="429">
      <c r="A429">
        <f>MID(D429,LEN(C429)+2,LEN(D429)-LEN(C429))</f>
        <v/>
      </c>
      <c r="B429">
        <f>IF(IFERROR(FIND("PU",D429,1),0)&lt;&gt;0,"PU",0)</f>
        <v/>
      </c>
      <c r="C429" t="inlineStr">
        <is>
          <t>V-L6-PU-DT</t>
        </is>
      </c>
      <c r="D429" s="18" t="inlineStr">
        <is>
          <t>V-L6-PU-DT-02</t>
        </is>
      </c>
      <c r="E429" s="71">
        <f>IFERROR(IF(B429=0,VLOOKUP(C429,INDIRECT($G$4&amp;$H$4),MATCH($A429,INDIRECT($G$4&amp;$I$4),0),0),VLOOKUP(C429,INDIRECT($G$5&amp;$H$5),MATCH($A429,INDIRECT($G$5&amp;$I$5),0),FALSE)),0)</f>
        <v/>
      </c>
    </row>
    <row r="430">
      <c r="A430">
        <f>MID(D430,LEN(C430)+2,LEN(D430)-LEN(C430))</f>
        <v/>
      </c>
      <c r="B430">
        <f>IF(IFERROR(FIND("PU",D430,1),0)&lt;&gt;0,"PU",0)</f>
        <v/>
      </c>
      <c r="C430" t="inlineStr">
        <is>
          <t>V-L6-PU-DT</t>
        </is>
      </c>
      <c r="D430" s="18" t="inlineStr">
        <is>
          <t>V-L6-PU-DT-03</t>
        </is>
      </c>
      <c r="E430" s="71">
        <f>IFERROR(IF(B430=0,VLOOKUP(C430,INDIRECT($G$4&amp;$H$4),MATCH($A430,INDIRECT($G$4&amp;$I$4),0),0),VLOOKUP(C430,INDIRECT($G$5&amp;$H$5),MATCH($A430,INDIRECT($G$5&amp;$I$5),0),FALSE)),0)</f>
        <v/>
      </c>
    </row>
    <row r="431">
      <c r="A431">
        <f>MID(D431,LEN(C431)+2,LEN(D431)-LEN(C431))</f>
        <v/>
      </c>
      <c r="B431">
        <f>IF(IFERROR(FIND("PU",D431,1),0)&lt;&gt;0,"PU",0)</f>
        <v/>
      </c>
      <c r="C431" t="inlineStr">
        <is>
          <t>V-L6-PU-DT</t>
        </is>
      </c>
      <c r="D431" s="18" t="inlineStr">
        <is>
          <t>V-L6-PU-DT-04</t>
        </is>
      </c>
      <c r="E431" s="71">
        <f>IFERROR(IF(B431=0,VLOOKUP(C431,INDIRECT($G$4&amp;$H$4),MATCH($A431,INDIRECT($G$4&amp;$I$4),0),0),VLOOKUP(C431,INDIRECT($G$5&amp;$H$5),MATCH($A431,INDIRECT($G$5&amp;$I$5),0),FALSE)),0)</f>
        <v/>
      </c>
    </row>
    <row r="432">
      <c r="A432">
        <f>MID(D432,LEN(C432)+2,LEN(D432)-LEN(C432))</f>
        <v/>
      </c>
      <c r="B432">
        <f>IF(IFERROR(FIND("PU",D432,1),0)&lt;&gt;0,"PU",0)</f>
        <v/>
      </c>
      <c r="C432" t="inlineStr">
        <is>
          <t>V-L6-PU-DT</t>
        </is>
      </c>
      <c r="D432" s="18" t="inlineStr">
        <is>
          <t>V-L6-PU-DT-05</t>
        </is>
      </c>
      <c r="E432" s="71">
        <f>IFERROR(IF(B432=0,VLOOKUP(C432,INDIRECT($G$4&amp;$H$4),MATCH($A432,INDIRECT($G$4&amp;$I$4),0),0),VLOOKUP(C432,INDIRECT($G$5&amp;$H$5),MATCH($A432,INDIRECT($G$5&amp;$I$5),0),FALSE)),0)</f>
        <v/>
      </c>
    </row>
    <row r="433">
      <c r="A433">
        <f>MID(D433,LEN(C433)+2,LEN(D433)-LEN(C433))</f>
        <v/>
      </c>
      <c r="B433">
        <f>IF(IFERROR(FIND("PU",D433,1),0)&lt;&gt;0,"PU",0)</f>
        <v/>
      </c>
      <c r="C433" t="inlineStr">
        <is>
          <t>V-L6-PU-DT</t>
        </is>
      </c>
      <c r="D433" s="18" t="inlineStr">
        <is>
          <t>V-L6-PU-DT-06</t>
        </is>
      </c>
      <c r="E433" s="71">
        <f>IFERROR(IF(B433=0,VLOOKUP(C433,INDIRECT($G$4&amp;$H$4),MATCH($A433,INDIRECT($G$4&amp;$I$4),0),0),VLOOKUP(C433,INDIRECT($G$5&amp;$H$5),MATCH($A433,INDIRECT($G$5&amp;$I$5),0),FALSE)),0)</f>
        <v/>
      </c>
    </row>
    <row r="434">
      <c r="A434">
        <f>MID(D434,LEN(C434)+2,LEN(D434)-LEN(C434))</f>
        <v/>
      </c>
      <c r="B434">
        <f>IF(IFERROR(FIND("PU",D434,1),0)&lt;&gt;0,"PU",0)</f>
        <v/>
      </c>
      <c r="C434" t="inlineStr">
        <is>
          <t>V-L6-PU-DT</t>
        </is>
      </c>
      <c r="D434" s="18" t="inlineStr">
        <is>
          <t>V-L6-PU-DT-09</t>
        </is>
      </c>
      <c r="E434" s="71">
        <f>IFERROR(IF(B434=0,VLOOKUP(C434,INDIRECT($G$4&amp;$H$4),MATCH($A434,INDIRECT($G$4&amp;$I$4),0),0),VLOOKUP(C434,INDIRECT($G$5&amp;$H$5),MATCH($A434,INDIRECT($G$5&amp;$I$5),0),FALSE)),0)</f>
        <v/>
      </c>
    </row>
    <row r="435">
      <c r="A435">
        <f>MID(D435,LEN(C435)+2,LEN(D435)-LEN(C435))</f>
        <v/>
      </c>
      <c r="B435">
        <f>IF(IFERROR(FIND("PU",D435,1),0)&lt;&gt;0,"PU",0)</f>
        <v/>
      </c>
      <c r="C435" t="inlineStr">
        <is>
          <t>V-L6-PU-DT</t>
        </is>
      </c>
      <c r="D435" s="18" t="inlineStr">
        <is>
          <t>V-L6-PU-DT-11</t>
        </is>
      </c>
      <c r="E435" s="71">
        <f>IFERROR(IF(B435=0,VLOOKUP(C435,INDIRECT($G$4&amp;$H$4),MATCH($A435,INDIRECT($G$4&amp;$I$4),0),0),VLOOKUP(C435,INDIRECT($G$5&amp;$H$5),MATCH($A435,INDIRECT($G$5&amp;$I$5),0),FALSE)),0)</f>
        <v/>
      </c>
    </row>
    <row r="436">
      <c r="A436">
        <f>MID(D436,LEN(C436)+2,LEN(D436)-LEN(C436))</f>
        <v/>
      </c>
      <c r="B436">
        <f>IF(IFERROR(FIND("PU",D436,1),0)&lt;&gt;0,"PU",0)</f>
        <v/>
      </c>
      <c r="C436" t="inlineStr">
        <is>
          <t>V-L6-PU-DT</t>
        </is>
      </c>
      <c r="D436" s="18" t="inlineStr">
        <is>
          <t>V-L6-PU-DT-12</t>
        </is>
      </c>
      <c r="E436" s="71">
        <f>IFERROR(IF(B436=0,VLOOKUP(C436,INDIRECT($G$4&amp;$H$4),MATCH($A436,INDIRECT($G$4&amp;$I$4),0),0),VLOOKUP(C436,INDIRECT($G$5&amp;$H$5),MATCH($A436,INDIRECT($G$5&amp;$I$5),0),FALSE)),0)</f>
        <v/>
      </c>
    </row>
    <row r="437">
      <c r="A437">
        <f>MID(D437,LEN(C437)+2,LEN(D437)-LEN(C437))</f>
        <v/>
      </c>
      <c r="B437">
        <f>IF(IFERROR(FIND("PU",D437,1),0)&lt;&gt;0,"PU",0)</f>
        <v/>
      </c>
      <c r="C437" t="inlineStr">
        <is>
          <t>V-L6-PU-DT</t>
        </is>
      </c>
      <c r="D437" s="18" t="inlineStr">
        <is>
          <t>V-L6-PU-DT-14</t>
        </is>
      </c>
      <c r="E437" s="71">
        <f>IFERROR(IF(B437=0,VLOOKUP(C437,INDIRECT($G$4&amp;$H$4),MATCH($A437,INDIRECT($G$4&amp;$I$4),0),0),VLOOKUP(C437,INDIRECT($G$5&amp;$H$5),MATCH($A437,INDIRECT($G$5&amp;$I$5),0),FALSE)),0)</f>
        <v/>
      </c>
    </row>
    <row r="438">
      <c r="A438">
        <f>MID(D438,LEN(C438)+2,LEN(D438)-LEN(C438))</f>
        <v/>
      </c>
      <c r="B438">
        <f>IF(IFERROR(FIND("PU",D438,1),0)&lt;&gt;0,"PU",0)</f>
        <v/>
      </c>
      <c r="C438" t="inlineStr">
        <is>
          <t>V-L9-PU-DT</t>
        </is>
      </c>
      <c r="D438" s="18" t="inlineStr">
        <is>
          <t>V-L9-PU-DT-01</t>
        </is>
      </c>
      <c r="E438" s="71">
        <f>IFERROR(IF(B438=0,VLOOKUP(C438,INDIRECT($G$4&amp;$H$4),MATCH($A438,INDIRECT($G$4&amp;$I$4),0),0),VLOOKUP(C438,INDIRECT($G$5&amp;$H$5),MATCH($A438,INDIRECT($G$5&amp;$I$5),0),FALSE)),0)</f>
        <v/>
      </c>
    </row>
    <row r="439">
      <c r="A439">
        <f>MID(D439,LEN(C439)+2,LEN(D439)-LEN(C439))</f>
        <v/>
      </c>
      <c r="B439">
        <f>IF(IFERROR(FIND("PU",D439,1),0)&lt;&gt;0,"PU",0)</f>
        <v/>
      </c>
      <c r="C439" t="inlineStr">
        <is>
          <t>V-L9-PU-DT</t>
        </is>
      </c>
      <c r="D439" s="18" t="inlineStr">
        <is>
          <t>V-L9-PU-DT-02</t>
        </is>
      </c>
      <c r="E439" s="71">
        <f>IFERROR(IF(B439=0,VLOOKUP(C439,INDIRECT($G$4&amp;$H$4),MATCH($A439,INDIRECT($G$4&amp;$I$4),0),0),VLOOKUP(C439,INDIRECT($G$5&amp;$H$5),MATCH($A439,INDIRECT($G$5&amp;$I$5),0),FALSE)),0)</f>
        <v/>
      </c>
    </row>
    <row r="440">
      <c r="A440">
        <f>MID(D440,LEN(C440)+2,LEN(D440)-LEN(C440))</f>
        <v/>
      </c>
      <c r="B440">
        <f>IF(IFERROR(FIND("PU",D440,1),0)&lt;&gt;0,"PU",0)</f>
        <v/>
      </c>
      <c r="C440" t="inlineStr">
        <is>
          <t>V-L9-PU-DT</t>
        </is>
      </c>
      <c r="D440" s="18" t="inlineStr">
        <is>
          <t>V-L9-PU-DT-03</t>
        </is>
      </c>
      <c r="E440" s="71">
        <f>IFERROR(IF(B440=0,VLOOKUP(C440,INDIRECT($G$4&amp;$H$4),MATCH($A440,INDIRECT($G$4&amp;$I$4),0),0),VLOOKUP(C440,INDIRECT($G$5&amp;$H$5),MATCH($A440,INDIRECT($G$5&amp;$I$5),0),FALSE)),0)</f>
        <v/>
      </c>
    </row>
    <row r="441">
      <c r="A441">
        <f>MID(D441,LEN(C441)+2,LEN(D441)-LEN(C441))</f>
        <v/>
      </c>
      <c r="B441">
        <f>IF(IFERROR(FIND("PU",D441,1),0)&lt;&gt;0,"PU",0)</f>
        <v/>
      </c>
      <c r="C441" t="inlineStr">
        <is>
          <t>V-L9-PU-DT</t>
        </is>
      </c>
      <c r="D441" s="18" t="inlineStr">
        <is>
          <t>V-L9-PU-DT-04</t>
        </is>
      </c>
      <c r="E441" s="71">
        <f>IFERROR(IF(B441=0,VLOOKUP(C441,INDIRECT($G$4&amp;$H$4),MATCH($A441,INDIRECT($G$4&amp;$I$4),0),0),VLOOKUP(C441,INDIRECT($G$5&amp;$H$5),MATCH($A441,INDIRECT($G$5&amp;$I$5),0),FALSE)),0)</f>
        <v/>
      </c>
    </row>
    <row r="442">
      <c r="A442">
        <f>MID(D442,LEN(C442)+2,LEN(D442)-LEN(C442))</f>
        <v/>
      </c>
      <c r="B442">
        <f>IF(IFERROR(FIND("PU",D442,1),0)&lt;&gt;0,"PU",0)</f>
        <v/>
      </c>
      <c r="C442" t="inlineStr">
        <is>
          <t>V-L9-PU-DT</t>
        </is>
      </c>
      <c r="D442" s="18" t="inlineStr">
        <is>
          <t>V-L9-PU-DT-05</t>
        </is>
      </c>
      <c r="E442" s="71">
        <f>IFERROR(IF(B442=0,VLOOKUP(C442,INDIRECT($G$4&amp;$H$4),MATCH($A442,INDIRECT($G$4&amp;$I$4),0),0),VLOOKUP(C442,INDIRECT($G$5&amp;$H$5),MATCH($A442,INDIRECT($G$5&amp;$I$5),0),FALSE)),0)</f>
        <v/>
      </c>
    </row>
    <row r="443">
      <c r="A443">
        <f>MID(D443,LEN(C443)+2,LEN(D443)-LEN(C443))</f>
        <v/>
      </c>
      <c r="B443">
        <f>IF(IFERROR(FIND("PU",D443,1),0)&lt;&gt;0,"PU",0)</f>
        <v/>
      </c>
      <c r="C443" t="inlineStr">
        <is>
          <t>V-L9-PU-DT</t>
        </is>
      </c>
      <c r="D443" s="18" t="inlineStr">
        <is>
          <t>V-L9-PU-DT-06</t>
        </is>
      </c>
      <c r="E443" s="71">
        <f>IFERROR(IF(B443=0,VLOOKUP(C443,INDIRECT($G$4&amp;$H$4),MATCH($A443,INDIRECT($G$4&amp;$I$4),0),0),VLOOKUP(C443,INDIRECT($G$5&amp;$H$5),MATCH($A443,INDIRECT($G$5&amp;$I$5),0),FALSE)),0)</f>
        <v/>
      </c>
    </row>
    <row r="444">
      <c r="A444">
        <f>MID(D444,LEN(C444)+2,LEN(D444)-LEN(C444))</f>
        <v/>
      </c>
      <c r="B444">
        <f>IF(IFERROR(FIND("PU",D444,1),0)&lt;&gt;0,"PU",0)</f>
        <v/>
      </c>
      <c r="C444" t="inlineStr">
        <is>
          <t>V-L9-PU-DT</t>
        </is>
      </c>
      <c r="D444" s="18" t="inlineStr">
        <is>
          <t>V-L9-PU-DT-09</t>
        </is>
      </c>
      <c r="E444" s="71">
        <f>IFERROR(IF(B444=0,VLOOKUP(C444,INDIRECT($G$4&amp;$H$4),MATCH($A444,INDIRECT($G$4&amp;$I$4),0),0),VLOOKUP(C444,INDIRECT($G$5&amp;$H$5),MATCH($A444,INDIRECT($G$5&amp;$I$5),0),FALSE)),0)</f>
        <v/>
      </c>
    </row>
    <row r="445">
      <c r="A445">
        <f>MID(D445,LEN(C445)+2,LEN(D445)-LEN(C445))</f>
        <v/>
      </c>
      <c r="B445">
        <f>IF(IFERROR(FIND("PU",D445,1),0)&lt;&gt;0,"PU",0)</f>
        <v/>
      </c>
      <c r="C445" t="inlineStr">
        <is>
          <t>V-L9-PU-DT</t>
        </is>
      </c>
      <c r="D445" s="18" t="inlineStr">
        <is>
          <t>V-L9-PU-DT-11</t>
        </is>
      </c>
      <c r="E445" s="71">
        <f>IFERROR(IF(B445=0,VLOOKUP(C445,INDIRECT($G$4&amp;$H$4),MATCH($A445,INDIRECT($G$4&amp;$I$4),0),0),VLOOKUP(C445,INDIRECT($G$5&amp;$H$5),MATCH($A445,INDIRECT($G$5&amp;$I$5),0),FALSE)),0)</f>
        <v/>
      </c>
    </row>
    <row r="446">
      <c r="A446">
        <f>MID(D446,LEN(C446)+2,LEN(D446)-LEN(C446))</f>
        <v/>
      </c>
      <c r="B446">
        <f>IF(IFERROR(FIND("PU",D446,1),0)&lt;&gt;0,"PU",0)</f>
        <v/>
      </c>
      <c r="C446" t="inlineStr">
        <is>
          <t>V-L9-PU-DT</t>
        </is>
      </c>
      <c r="D446" s="18" t="inlineStr">
        <is>
          <t>V-L9-PU-DT-12</t>
        </is>
      </c>
      <c r="E446" s="71">
        <f>IFERROR(IF(B446=0,VLOOKUP(C446,INDIRECT($G$4&amp;$H$4),MATCH($A446,INDIRECT($G$4&amp;$I$4),0),0),VLOOKUP(C446,INDIRECT($G$5&amp;$H$5),MATCH($A446,INDIRECT($G$5&amp;$I$5),0),FALSE)),0)</f>
        <v/>
      </c>
    </row>
    <row r="447">
      <c r="A447">
        <f>MID(D447,LEN(C447)+2,LEN(D447)-LEN(C447))</f>
        <v/>
      </c>
      <c r="B447">
        <f>IF(IFERROR(FIND("PU",D447,1),0)&lt;&gt;0,"PU",0)</f>
        <v/>
      </c>
      <c r="C447" t="inlineStr">
        <is>
          <t>V-L9-PU-DT</t>
        </is>
      </c>
      <c r="D447" s="18" t="inlineStr">
        <is>
          <t>V-L9-PU-DT-14</t>
        </is>
      </c>
      <c r="E447" s="71">
        <f>IFERROR(IF(B447=0,VLOOKUP(C447,INDIRECT($G$4&amp;$H$4),MATCH($A447,INDIRECT($G$4&amp;$I$4),0),0),VLOOKUP(C447,INDIRECT($G$5&amp;$H$5),MATCH($A447,INDIRECT($G$5&amp;$I$5),0),FALSE)),0)</f>
        <v/>
      </c>
    </row>
    <row r="448">
      <c r="A448">
        <f>MID(D448,LEN(C448)+2,LEN(D448)-LEN(C448))</f>
        <v/>
      </c>
      <c r="B448">
        <f>IF(IFERROR(FIND("PU",D448,1),0)&lt;&gt;0,"PU",0)</f>
        <v/>
      </c>
      <c r="C448" t="inlineStr">
        <is>
          <t>V-O1-GRP</t>
        </is>
      </c>
      <c r="D448" t="inlineStr">
        <is>
          <t>V-O1-GRP-01</t>
        </is>
      </c>
      <c r="E448" s="71">
        <f>IFERROR(IF(B448=0,VLOOKUP(C448,INDIRECT($G$4&amp;$H$4),MATCH($A448,INDIRECT($G$4&amp;$I$4),0),0),VLOOKUP(C448,INDIRECT($G$5&amp;$H$5),MATCH($A448,INDIRECT($G$5&amp;$I$5),0),FALSE)),0)</f>
        <v/>
      </c>
    </row>
    <row r="449">
      <c r="A449">
        <f>MID(D449,LEN(C449)+2,LEN(D449)-LEN(C449))</f>
        <v/>
      </c>
      <c r="B449">
        <f>IF(IFERROR(FIND("PU",D449,1),0)&lt;&gt;0,"PU",0)</f>
        <v/>
      </c>
      <c r="C449" t="inlineStr">
        <is>
          <t>V-O1-GRP</t>
        </is>
      </c>
      <c r="D449" t="inlineStr">
        <is>
          <t>V-O1-GRP-02</t>
        </is>
      </c>
      <c r="E449" s="71">
        <f>IFERROR(IF(B449=0,VLOOKUP(C449,INDIRECT($G$4&amp;$H$4),MATCH($A449,INDIRECT($G$4&amp;$I$4),0),0),VLOOKUP(C449,INDIRECT($G$5&amp;$H$5),MATCH($A449,INDIRECT($G$5&amp;$I$5),0),FALSE)),0)</f>
        <v/>
      </c>
    </row>
    <row r="450">
      <c r="A450">
        <f>MID(D450,LEN(C450)+2,LEN(D450)-LEN(C450))</f>
        <v/>
      </c>
      <c r="B450">
        <f>IF(IFERROR(FIND("PU",D450,1),0)&lt;&gt;0,"PU",0)</f>
        <v/>
      </c>
      <c r="C450" t="inlineStr">
        <is>
          <t>V-O1-GRP</t>
        </is>
      </c>
      <c r="D450" t="inlineStr">
        <is>
          <t>V-O1-GRP-03</t>
        </is>
      </c>
      <c r="E450" s="71">
        <f>IFERROR(IF(B450=0,VLOOKUP(C450,INDIRECT($G$4&amp;$H$4),MATCH($A450,INDIRECT($G$4&amp;$I$4),0),0),VLOOKUP(C450,INDIRECT($G$5&amp;$H$5),MATCH($A450,INDIRECT($G$5&amp;$I$5),0),FALSE)),0)</f>
        <v/>
      </c>
    </row>
    <row r="451">
      <c r="A451">
        <f>MID(D451,LEN(C451)+2,LEN(D451)-LEN(C451))</f>
        <v/>
      </c>
      <c r="B451">
        <f>IF(IFERROR(FIND("PU",D451,1),0)&lt;&gt;0,"PU",0)</f>
        <v/>
      </c>
      <c r="C451" t="inlineStr">
        <is>
          <t>V-O1-GRP</t>
        </is>
      </c>
      <c r="D451" t="inlineStr">
        <is>
          <t>V-O1-GRP-04</t>
        </is>
      </c>
      <c r="E451" s="71">
        <f>IFERROR(IF(B451=0,VLOOKUP(C451,INDIRECT($G$4&amp;$H$4),MATCH($A451,INDIRECT($G$4&amp;$I$4),0),0),VLOOKUP(C451,INDIRECT($G$5&amp;$H$5),MATCH($A451,INDIRECT($G$5&amp;$I$5),0),FALSE)),0)</f>
        <v/>
      </c>
    </row>
    <row r="452">
      <c r="A452">
        <f>MID(D452,LEN(C452)+2,LEN(D452)-LEN(C452))</f>
        <v/>
      </c>
      <c r="B452">
        <f>IF(IFERROR(FIND("PU",D452,1),0)&lt;&gt;0,"PU",0)</f>
        <v/>
      </c>
      <c r="C452" t="inlineStr">
        <is>
          <t>V-O1-GRP</t>
        </is>
      </c>
      <c r="D452" t="inlineStr">
        <is>
          <t>V-O1-GRP-05</t>
        </is>
      </c>
      <c r="E452" s="71">
        <f>IFERROR(IF(B452=0,VLOOKUP(C452,INDIRECT($G$4&amp;$H$4),MATCH($A452,INDIRECT($G$4&amp;$I$4),0),0),VLOOKUP(C452,INDIRECT($G$5&amp;$H$5),MATCH($A452,INDIRECT($G$5&amp;$I$5),0),FALSE)),0)</f>
        <v/>
      </c>
    </row>
    <row r="453">
      <c r="A453">
        <f>MID(D453,LEN(C453)+2,LEN(D453)-LEN(C453))</f>
        <v/>
      </c>
      <c r="B453">
        <f>IF(IFERROR(FIND("PU",D453,1),0)&lt;&gt;0,"PU",0)</f>
        <v/>
      </c>
      <c r="C453" t="inlineStr">
        <is>
          <t>V-O1-GRP</t>
        </is>
      </c>
      <c r="D453" t="inlineStr">
        <is>
          <t>V-O1-GRP-06</t>
        </is>
      </c>
      <c r="E453" s="71">
        <f>IFERROR(IF(B453=0,VLOOKUP(C453,INDIRECT($G$4&amp;$H$4),MATCH($A453,INDIRECT($G$4&amp;$I$4),0),0),VLOOKUP(C453,INDIRECT($G$5&amp;$H$5),MATCH($A453,INDIRECT($G$5&amp;$I$5),0),FALSE)),0)</f>
        <v/>
      </c>
    </row>
    <row r="454">
      <c r="A454">
        <f>MID(D454,LEN(C454)+2,LEN(D454)-LEN(C454))</f>
        <v/>
      </c>
      <c r="B454">
        <f>IF(IFERROR(FIND("PU",D454,1),0)&lt;&gt;0,"PU",0)</f>
        <v/>
      </c>
      <c r="C454" t="inlineStr">
        <is>
          <t>V-O1-GRP</t>
        </is>
      </c>
      <c r="D454" t="inlineStr">
        <is>
          <t>V-O1-GRP-07</t>
        </is>
      </c>
      <c r="E454" s="71">
        <f>IFERROR(IF(B454=0,VLOOKUP(C454,INDIRECT($G$4&amp;$H$4),MATCH($A454,INDIRECT($G$4&amp;$I$4),0),0),VLOOKUP(C454,INDIRECT($G$5&amp;$H$5),MATCH($A454,INDIRECT($G$5&amp;$I$5),0),FALSE)),0)</f>
        <v/>
      </c>
    </row>
    <row r="455">
      <c r="A455">
        <f>MID(D455,LEN(C455)+2,LEN(D455)-LEN(C455))</f>
        <v/>
      </c>
      <c r="B455">
        <f>IF(IFERROR(FIND("PU",D455,1),0)&lt;&gt;0,"PU",0)</f>
        <v/>
      </c>
      <c r="C455" t="inlineStr">
        <is>
          <t>V-O1-GRP</t>
        </is>
      </c>
      <c r="D455" t="inlineStr">
        <is>
          <t>V-O1-GRP-08</t>
        </is>
      </c>
      <c r="E455" s="71">
        <f>IFERROR(IF(B455=0,VLOOKUP(C455,INDIRECT($G$4&amp;$H$4),MATCH($A455,INDIRECT($G$4&amp;$I$4),0),0),VLOOKUP(C455,INDIRECT($G$5&amp;$H$5),MATCH($A455,INDIRECT($G$5&amp;$I$5),0),FALSE)),0)</f>
        <v/>
      </c>
    </row>
    <row r="456">
      <c r="A456">
        <f>MID(D456,LEN(C456)+2,LEN(D456)-LEN(C456))</f>
        <v/>
      </c>
      <c r="B456">
        <f>IF(IFERROR(FIND("PU",D456,1),0)&lt;&gt;0,"PU",0)</f>
        <v/>
      </c>
      <c r="C456" t="inlineStr">
        <is>
          <t>V-O1-GRP</t>
        </is>
      </c>
      <c r="D456" t="inlineStr">
        <is>
          <t>V-O1-GRP-09</t>
        </is>
      </c>
      <c r="E456" s="71">
        <f>IFERROR(IF(B456=0,VLOOKUP(C456,INDIRECT($G$4&amp;$H$4),MATCH($A456,INDIRECT($G$4&amp;$I$4),0),0),VLOOKUP(C456,INDIRECT($G$5&amp;$H$5),MATCH($A456,INDIRECT($G$5&amp;$I$5),0),FALSE)),0)</f>
        <v/>
      </c>
    </row>
    <row r="457">
      <c r="A457">
        <f>MID(D457,LEN(C457)+2,LEN(D457)-LEN(C457))</f>
        <v/>
      </c>
      <c r="B457">
        <f>IF(IFERROR(FIND("PU",D457,1),0)&lt;&gt;0,"PU",0)</f>
        <v/>
      </c>
      <c r="C457" t="inlineStr">
        <is>
          <t>V-O1-GRP</t>
        </is>
      </c>
      <c r="D457" t="inlineStr">
        <is>
          <t>V-O1-GRP-10</t>
        </is>
      </c>
      <c r="E457" s="71">
        <f>IFERROR(IF(B457=0,VLOOKUP(C457,INDIRECT($G$4&amp;$H$4),MATCH($A457,INDIRECT($G$4&amp;$I$4),0),0),VLOOKUP(C457,INDIRECT($G$5&amp;$H$5),MATCH($A457,INDIRECT($G$5&amp;$I$5),0),FALSE)),0)</f>
        <v/>
      </c>
    </row>
    <row r="458">
      <c r="A458">
        <f>MID(D458,LEN(C458)+2,LEN(D458)-LEN(C458))</f>
        <v/>
      </c>
      <c r="B458">
        <f>IF(IFERROR(FIND("PU",D458,1),0)&lt;&gt;0,"PU",0)</f>
        <v/>
      </c>
      <c r="C458" t="inlineStr">
        <is>
          <t>V-O1-GRP</t>
        </is>
      </c>
      <c r="D458" t="inlineStr">
        <is>
          <t>V-O1-GRP-11</t>
        </is>
      </c>
      <c r="E458" s="71">
        <f>IFERROR(IF(B458=0,VLOOKUP(C458,INDIRECT($G$4&amp;$H$4),MATCH($A458,INDIRECT($G$4&amp;$I$4),0),0),VLOOKUP(C458,INDIRECT($G$5&amp;$H$5),MATCH($A458,INDIRECT($G$5&amp;$I$5),0),FALSE)),0)</f>
        <v/>
      </c>
    </row>
    <row r="459">
      <c r="A459">
        <f>MID(D459,LEN(C459)+2,LEN(D459)-LEN(C459))</f>
        <v/>
      </c>
      <c r="B459">
        <f>IF(IFERROR(FIND("PU",D459,1),0)&lt;&gt;0,"PU",0)</f>
        <v/>
      </c>
      <c r="C459" t="inlineStr">
        <is>
          <t>V-O1-GRP</t>
        </is>
      </c>
      <c r="D459" t="inlineStr">
        <is>
          <t>V-O1-GRP-12</t>
        </is>
      </c>
      <c r="E459" s="71">
        <f>IFERROR(IF(B459=0,VLOOKUP(C459,INDIRECT($G$4&amp;$H$4),MATCH($A459,INDIRECT($G$4&amp;$I$4),0),0),VLOOKUP(C459,INDIRECT($G$5&amp;$H$5),MATCH($A459,INDIRECT($G$5&amp;$I$5),0),FALSE)),0)</f>
        <v/>
      </c>
    </row>
    <row r="460">
      <c r="A460">
        <f>MID(D460,LEN(C460)+2,LEN(D460)-LEN(C460))</f>
        <v/>
      </c>
      <c r="B460">
        <f>IF(IFERROR(FIND("PU",D460,1),0)&lt;&gt;0,"PU",0)</f>
        <v/>
      </c>
      <c r="C460" t="inlineStr">
        <is>
          <t>V-O1-GRP</t>
        </is>
      </c>
      <c r="D460" t="inlineStr">
        <is>
          <t>V-O1-GRP-13</t>
        </is>
      </c>
      <c r="E460" s="71">
        <f>IFERROR(IF(B460=0,VLOOKUP(C460,INDIRECT($G$4&amp;$H$4),MATCH($A460,INDIRECT($G$4&amp;$I$4),0),0),VLOOKUP(C460,INDIRECT($G$5&amp;$H$5),MATCH($A460,INDIRECT($G$5&amp;$I$5),0),FALSE)),0)</f>
        <v/>
      </c>
    </row>
    <row r="461">
      <c r="A461">
        <f>MID(D461,LEN(C461)+2,LEN(D461)-LEN(C461))</f>
        <v/>
      </c>
      <c r="B461">
        <f>IF(IFERROR(FIND("PU",D461,1),0)&lt;&gt;0,"PU",0)</f>
        <v/>
      </c>
      <c r="C461" t="inlineStr">
        <is>
          <t>V-O2-GRP</t>
        </is>
      </c>
      <c r="D461" t="inlineStr">
        <is>
          <t>V-O2-GRP-01</t>
        </is>
      </c>
      <c r="E461" s="71">
        <f>IFERROR(IF(B461=0,VLOOKUP(C461,INDIRECT($G$4&amp;$H$4),MATCH($A461,INDIRECT($G$4&amp;$I$4),0),0),VLOOKUP(C461,INDIRECT($G$5&amp;$H$5),MATCH($A461,INDIRECT($G$5&amp;$I$5),0),FALSE)),0)</f>
        <v/>
      </c>
    </row>
    <row r="462">
      <c r="A462">
        <f>MID(D462,LEN(C462)+2,LEN(D462)-LEN(C462))</f>
        <v/>
      </c>
      <c r="B462">
        <f>IF(IFERROR(FIND("PU",D462,1),0)&lt;&gt;0,"PU",0)</f>
        <v/>
      </c>
      <c r="C462" t="inlineStr">
        <is>
          <t>V-O2-GRP</t>
        </is>
      </c>
      <c r="D462" t="inlineStr">
        <is>
          <t>V-O2-GRP-02</t>
        </is>
      </c>
      <c r="E462" s="71">
        <f>IFERROR(IF(B462=0,VLOOKUP(C462,INDIRECT($G$4&amp;$H$4),MATCH($A462,INDIRECT($G$4&amp;$I$4),0),0),VLOOKUP(C462,INDIRECT($G$5&amp;$H$5),MATCH($A462,INDIRECT($G$5&amp;$I$5),0),FALSE)),0)</f>
        <v/>
      </c>
    </row>
    <row r="463">
      <c r="A463">
        <f>MID(D463,LEN(C463)+2,LEN(D463)-LEN(C463))</f>
        <v/>
      </c>
      <c r="B463">
        <f>IF(IFERROR(FIND("PU",D463,1),0)&lt;&gt;0,"PU",0)</f>
        <v/>
      </c>
      <c r="C463" t="inlineStr">
        <is>
          <t>V-O2-GRP</t>
        </is>
      </c>
      <c r="D463" t="inlineStr">
        <is>
          <t>V-O2-GRP-03</t>
        </is>
      </c>
      <c r="E463" s="71">
        <f>IFERROR(IF(B463=0,VLOOKUP(C463,INDIRECT($G$4&amp;$H$4),MATCH($A463,INDIRECT($G$4&amp;$I$4),0),0),VLOOKUP(C463,INDIRECT($G$5&amp;$H$5),MATCH($A463,INDIRECT($G$5&amp;$I$5),0),FALSE)),0)</f>
        <v/>
      </c>
    </row>
    <row r="464">
      <c r="A464">
        <f>MID(D464,LEN(C464)+2,LEN(D464)-LEN(C464))</f>
        <v/>
      </c>
      <c r="B464">
        <f>IF(IFERROR(FIND("PU",D464,1),0)&lt;&gt;0,"PU",0)</f>
        <v/>
      </c>
      <c r="C464" t="inlineStr">
        <is>
          <t>V-O2-GRP</t>
        </is>
      </c>
      <c r="D464" t="inlineStr">
        <is>
          <t>V-O2-GRP-04</t>
        </is>
      </c>
      <c r="E464" s="71">
        <f>IFERROR(IF(B464=0,VLOOKUP(C464,INDIRECT($G$4&amp;$H$4),MATCH($A464,INDIRECT($G$4&amp;$I$4),0),0),VLOOKUP(C464,INDIRECT($G$5&amp;$H$5),MATCH($A464,INDIRECT($G$5&amp;$I$5),0),FALSE)),0)</f>
        <v/>
      </c>
    </row>
    <row r="465">
      <c r="A465">
        <f>MID(D465,LEN(C465)+2,LEN(D465)-LEN(C465))</f>
        <v/>
      </c>
      <c r="B465">
        <f>IF(IFERROR(FIND("PU",D465,1),0)&lt;&gt;0,"PU",0)</f>
        <v/>
      </c>
      <c r="C465" t="inlineStr">
        <is>
          <t>V-O2-GRP</t>
        </is>
      </c>
      <c r="D465" t="inlineStr">
        <is>
          <t>V-O2-GRP-05</t>
        </is>
      </c>
      <c r="E465" s="71">
        <f>IFERROR(IF(B465=0,VLOOKUP(C465,INDIRECT($G$4&amp;$H$4),MATCH($A465,INDIRECT($G$4&amp;$I$4),0),0),VLOOKUP(C465,INDIRECT($G$5&amp;$H$5),MATCH($A465,INDIRECT($G$5&amp;$I$5),0),FALSE)),0)</f>
        <v/>
      </c>
    </row>
    <row r="466">
      <c r="A466">
        <f>MID(D466,LEN(C466)+2,LEN(D466)-LEN(C466))</f>
        <v/>
      </c>
      <c r="B466">
        <f>IF(IFERROR(FIND("PU",D466,1),0)&lt;&gt;0,"PU",0)</f>
        <v/>
      </c>
      <c r="C466" t="inlineStr">
        <is>
          <t>V-O2-GRP</t>
        </is>
      </c>
      <c r="D466" t="inlineStr">
        <is>
          <t>V-O2-GRP-06</t>
        </is>
      </c>
      <c r="E466" s="71">
        <f>IFERROR(IF(B466=0,VLOOKUP(C466,INDIRECT($G$4&amp;$H$4),MATCH($A466,INDIRECT($G$4&amp;$I$4),0),0),VLOOKUP(C466,INDIRECT($G$5&amp;$H$5),MATCH($A466,INDIRECT($G$5&amp;$I$5),0),FALSE)),0)</f>
        <v/>
      </c>
    </row>
    <row r="467">
      <c r="A467">
        <f>MID(D467,LEN(C467)+2,LEN(D467)-LEN(C467))</f>
        <v/>
      </c>
      <c r="B467">
        <f>IF(IFERROR(FIND("PU",D467,1),0)&lt;&gt;0,"PU",0)</f>
        <v/>
      </c>
      <c r="C467" t="inlineStr">
        <is>
          <t>V-O2-GRP</t>
        </is>
      </c>
      <c r="D467" t="inlineStr">
        <is>
          <t>V-O2-GRP-07</t>
        </is>
      </c>
      <c r="E467" s="71">
        <f>IFERROR(IF(B467=0,VLOOKUP(C467,INDIRECT($G$4&amp;$H$4),MATCH($A467,INDIRECT($G$4&amp;$I$4),0),0),VLOOKUP(C467,INDIRECT($G$5&amp;$H$5),MATCH($A467,INDIRECT($G$5&amp;$I$5),0),FALSE)),0)</f>
        <v/>
      </c>
    </row>
    <row r="468">
      <c r="A468">
        <f>MID(D468,LEN(C468)+2,LEN(D468)-LEN(C468))</f>
        <v/>
      </c>
      <c r="B468">
        <f>IF(IFERROR(FIND("PU",D468,1),0)&lt;&gt;0,"PU",0)</f>
        <v/>
      </c>
      <c r="C468" t="inlineStr">
        <is>
          <t>V-O2-GRP</t>
        </is>
      </c>
      <c r="D468" t="inlineStr">
        <is>
          <t>V-O2-GRP-08</t>
        </is>
      </c>
      <c r="E468" s="71">
        <f>IFERROR(IF(B468=0,VLOOKUP(C468,INDIRECT($G$4&amp;$H$4),MATCH($A468,INDIRECT($G$4&amp;$I$4),0),0),VLOOKUP(C468,INDIRECT($G$5&amp;$H$5),MATCH($A468,INDIRECT($G$5&amp;$I$5),0),FALSE)),0)</f>
        <v/>
      </c>
    </row>
    <row r="469">
      <c r="A469">
        <f>MID(D469,LEN(C469)+2,LEN(D469)-LEN(C469))</f>
        <v/>
      </c>
      <c r="B469">
        <f>IF(IFERROR(FIND("PU",D469,1),0)&lt;&gt;0,"PU",0)</f>
        <v/>
      </c>
      <c r="C469" t="inlineStr">
        <is>
          <t>V-O2-GRP</t>
        </is>
      </c>
      <c r="D469" t="inlineStr">
        <is>
          <t>V-O2-GRP-09</t>
        </is>
      </c>
      <c r="E469" s="71">
        <f>IFERROR(IF(B469=0,VLOOKUP(C469,INDIRECT($G$4&amp;$H$4),MATCH($A469,INDIRECT($G$4&amp;$I$4),0),0),VLOOKUP(C469,INDIRECT($G$5&amp;$H$5),MATCH($A469,INDIRECT($G$5&amp;$I$5),0),FALSE)),0)</f>
        <v/>
      </c>
    </row>
    <row r="470">
      <c r="A470">
        <f>MID(D470,LEN(C470)+2,LEN(D470)-LEN(C470))</f>
        <v/>
      </c>
      <c r="B470">
        <f>IF(IFERROR(FIND("PU",D470,1),0)&lt;&gt;0,"PU",0)</f>
        <v/>
      </c>
      <c r="C470" t="inlineStr">
        <is>
          <t>V-O2-GRP</t>
        </is>
      </c>
      <c r="D470" t="inlineStr">
        <is>
          <t>V-O2-GRP-10</t>
        </is>
      </c>
      <c r="E470" s="71">
        <f>IFERROR(IF(B470=0,VLOOKUP(C470,INDIRECT($G$4&amp;$H$4),MATCH($A470,INDIRECT($G$4&amp;$I$4),0),0),VLOOKUP(C470,INDIRECT($G$5&amp;$H$5),MATCH($A470,INDIRECT($G$5&amp;$I$5),0),FALSE)),0)</f>
        <v/>
      </c>
    </row>
    <row r="471">
      <c r="A471">
        <f>MID(D471,LEN(C471)+2,LEN(D471)-LEN(C471))</f>
        <v/>
      </c>
      <c r="B471">
        <f>IF(IFERROR(FIND("PU",D471,1),0)&lt;&gt;0,"PU",0)</f>
        <v/>
      </c>
      <c r="C471" t="inlineStr">
        <is>
          <t>V-O2-GRP</t>
        </is>
      </c>
      <c r="D471" t="inlineStr">
        <is>
          <t>V-O2-GRP-11</t>
        </is>
      </c>
      <c r="E471" s="71">
        <f>IFERROR(IF(B471=0,VLOOKUP(C471,INDIRECT($G$4&amp;$H$4),MATCH($A471,INDIRECT($G$4&amp;$I$4),0),0),VLOOKUP(C471,INDIRECT($G$5&amp;$H$5),MATCH($A471,INDIRECT($G$5&amp;$I$5),0),FALSE)),0)</f>
        <v/>
      </c>
    </row>
    <row r="472">
      <c r="A472">
        <f>MID(D472,LEN(C472)+2,LEN(D472)-LEN(C472))</f>
        <v/>
      </c>
      <c r="B472">
        <f>IF(IFERROR(FIND("PU",D472,1),0)&lt;&gt;0,"PU",0)</f>
        <v/>
      </c>
      <c r="C472" t="inlineStr">
        <is>
          <t>V-O2-GRP</t>
        </is>
      </c>
      <c r="D472" t="inlineStr">
        <is>
          <t>V-O2-GRP-12</t>
        </is>
      </c>
      <c r="E472" s="71">
        <f>IFERROR(IF(B472=0,VLOOKUP(C472,INDIRECT($G$4&amp;$H$4),MATCH($A472,INDIRECT($G$4&amp;$I$4),0),0),VLOOKUP(C472,INDIRECT($G$5&amp;$H$5),MATCH($A472,INDIRECT($G$5&amp;$I$5),0),FALSE)),0)</f>
        <v/>
      </c>
    </row>
    <row r="473">
      <c r="A473">
        <f>MID(D473,LEN(C473)+2,LEN(D473)-LEN(C473))</f>
        <v/>
      </c>
      <c r="B473">
        <f>IF(IFERROR(FIND("PU",D473,1),0)&lt;&gt;0,"PU",0)</f>
        <v/>
      </c>
      <c r="C473" t="inlineStr">
        <is>
          <t>V-O2-GRP</t>
        </is>
      </c>
      <c r="D473" t="inlineStr">
        <is>
          <t>V-O2-GRP-13</t>
        </is>
      </c>
      <c r="E473" s="71">
        <f>IFERROR(IF(B473=0,VLOOKUP(C473,INDIRECT($G$4&amp;$H$4),MATCH($A473,INDIRECT($G$4&amp;$I$4),0),0),VLOOKUP(C473,INDIRECT($G$5&amp;$H$5),MATCH($A473,INDIRECT($G$5&amp;$I$5),0),FALSE)),0)</f>
        <v/>
      </c>
    </row>
    <row r="474">
      <c r="A474">
        <f>MID(D474,LEN(C474)+2,LEN(D474)-LEN(C474))</f>
        <v/>
      </c>
      <c r="B474">
        <f>IF(IFERROR(FIND("PU",D474,1),0)&lt;&gt;0,"PU",0)</f>
        <v/>
      </c>
      <c r="C474" t="inlineStr">
        <is>
          <t>V-O3-GRP</t>
        </is>
      </c>
      <c r="D474" t="inlineStr">
        <is>
          <t>V-O3-GRP-01</t>
        </is>
      </c>
      <c r="E474" s="71">
        <f>IFERROR(IF(B474=0,VLOOKUP(C474,INDIRECT($G$4&amp;$H$4),MATCH($A474,INDIRECT($G$4&amp;$I$4),0),0),VLOOKUP(C474,INDIRECT($G$5&amp;$H$5),MATCH($A474,INDIRECT($G$5&amp;$I$5),0),FALSE)),0)</f>
        <v/>
      </c>
    </row>
    <row r="475">
      <c r="A475">
        <f>MID(D475,LEN(C475)+2,LEN(D475)-LEN(C475))</f>
        <v/>
      </c>
      <c r="B475">
        <f>IF(IFERROR(FIND("PU",D475,1),0)&lt;&gt;0,"PU",0)</f>
        <v/>
      </c>
      <c r="C475" t="inlineStr">
        <is>
          <t>V-O3-GRP</t>
        </is>
      </c>
      <c r="D475" t="inlineStr">
        <is>
          <t>V-O3-GRP-02</t>
        </is>
      </c>
      <c r="E475" s="71">
        <f>IFERROR(IF(B475=0,VLOOKUP(C475,INDIRECT($G$4&amp;$H$4),MATCH($A475,INDIRECT($G$4&amp;$I$4),0),0),VLOOKUP(C475,INDIRECT($G$5&amp;$H$5),MATCH($A475,INDIRECT($G$5&amp;$I$5),0),FALSE)),0)</f>
        <v/>
      </c>
    </row>
    <row r="476">
      <c r="A476">
        <f>MID(D476,LEN(C476)+2,LEN(D476)-LEN(C476))</f>
        <v/>
      </c>
      <c r="B476">
        <f>IF(IFERROR(FIND("PU",D476,1),0)&lt;&gt;0,"PU",0)</f>
        <v/>
      </c>
      <c r="C476" t="inlineStr">
        <is>
          <t>V-O3-GRP</t>
        </is>
      </c>
      <c r="D476" t="inlineStr">
        <is>
          <t>V-O3-GRP-03</t>
        </is>
      </c>
      <c r="E476" s="71">
        <f>IFERROR(IF(B476=0,VLOOKUP(C476,INDIRECT($G$4&amp;$H$4),MATCH($A476,INDIRECT($G$4&amp;$I$4),0),0),VLOOKUP(C476,INDIRECT($G$5&amp;$H$5),MATCH($A476,INDIRECT($G$5&amp;$I$5),0),FALSE)),0)</f>
        <v/>
      </c>
    </row>
    <row r="477">
      <c r="A477">
        <f>MID(D477,LEN(C477)+2,LEN(D477)-LEN(C477))</f>
        <v/>
      </c>
      <c r="B477">
        <f>IF(IFERROR(FIND("PU",D477,1),0)&lt;&gt;0,"PU",0)</f>
        <v/>
      </c>
      <c r="C477" t="inlineStr">
        <is>
          <t>V-O3-GRP</t>
        </is>
      </c>
      <c r="D477" t="inlineStr">
        <is>
          <t>V-O3-GRP-04</t>
        </is>
      </c>
      <c r="E477" s="71">
        <f>IFERROR(IF(B477=0,VLOOKUP(C477,INDIRECT($G$4&amp;$H$4),MATCH($A477,INDIRECT($G$4&amp;$I$4),0),0),VLOOKUP(C477,INDIRECT($G$5&amp;$H$5),MATCH($A477,INDIRECT($G$5&amp;$I$5),0),FALSE)),0)</f>
        <v/>
      </c>
    </row>
    <row r="478">
      <c r="A478">
        <f>MID(D478,LEN(C478)+2,LEN(D478)-LEN(C478))</f>
        <v/>
      </c>
      <c r="B478">
        <f>IF(IFERROR(FIND("PU",D478,1),0)&lt;&gt;0,"PU",0)</f>
        <v/>
      </c>
      <c r="C478" t="inlineStr">
        <is>
          <t>V-O3-GRP</t>
        </is>
      </c>
      <c r="D478" t="inlineStr">
        <is>
          <t>V-O3-GRP-05</t>
        </is>
      </c>
      <c r="E478" s="71">
        <f>IFERROR(IF(B478=0,VLOOKUP(C478,INDIRECT($G$4&amp;$H$4),MATCH($A478,INDIRECT($G$4&amp;$I$4),0),0),VLOOKUP(C478,INDIRECT($G$5&amp;$H$5),MATCH($A478,INDIRECT($G$5&amp;$I$5),0),FALSE)),0)</f>
        <v/>
      </c>
    </row>
    <row r="479">
      <c r="A479">
        <f>MID(D479,LEN(C479)+2,LEN(D479)-LEN(C479))</f>
        <v/>
      </c>
      <c r="B479">
        <f>IF(IFERROR(FIND("PU",D479,1),0)&lt;&gt;0,"PU",0)</f>
        <v/>
      </c>
      <c r="C479" t="inlineStr">
        <is>
          <t>V-O3-GRP</t>
        </is>
      </c>
      <c r="D479" t="inlineStr">
        <is>
          <t>V-O3-GRP-06</t>
        </is>
      </c>
      <c r="E479" s="71">
        <f>IFERROR(IF(B479=0,VLOOKUP(C479,INDIRECT($G$4&amp;$H$4),MATCH($A479,INDIRECT($G$4&amp;$I$4),0),0),VLOOKUP(C479,INDIRECT($G$5&amp;$H$5),MATCH($A479,INDIRECT($G$5&amp;$I$5),0),FALSE)),0)</f>
        <v/>
      </c>
    </row>
    <row r="480">
      <c r="A480">
        <f>MID(D480,LEN(C480)+2,LEN(D480)-LEN(C480))</f>
        <v/>
      </c>
      <c r="B480">
        <f>IF(IFERROR(FIND("PU",D480,1),0)&lt;&gt;0,"PU",0)</f>
        <v/>
      </c>
      <c r="C480" t="inlineStr">
        <is>
          <t>V-O3-GRP</t>
        </is>
      </c>
      <c r="D480" t="inlineStr">
        <is>
          <t>V-O3-GRP-07</t>
        </is>
      </c>
      <c r="E480" s="71">
        <f>IFERROR(IF(B480=0,VLOOKUP(C480,INDIRECT($G$4&amp;$H$4),MATCH($A480,INDIRECT($G$4&amp;$I$4),0),0),VLOOKUP(C480,INDIRECT($G$5&amp;$H$5),MATCH($A480,INDIRECT($G$5&amp;$I$5),0),FALSE)),0)</f>
        <v/>
      </c>
    </row>
    <row r="481">
      <c r="A481">
        <f>MID(D481,LEN(C481)+2,LEN(D481)-LEN(C481))</f>
        <v/>
      </c>
      <c r="B481">
        <f>IF(IFERROR(FIND("PU",D481,1),0)&lt;&gt;0,"PU",0)</f>
        <v/>
      </c>
      <c r="C481" t="inlineStr">
        <is>
          <t>V-O3-GRP</t>
        </is>
      </c>
      <c r="D481" t="inlineStr">
        <is>
          <t>V-O3-GRP-08</t>
        </is>
      </c>
      <c r="E481" s="71">
        <f>IFERROR(IF(B481=0,VLOOKUP(C481,INDIRECT($G$4&amp;$H$4),MATCH($A481,INDIRECT($G$4&amp;$I$4),0),0),VLOOKUP(C481,INDIRECT($G$5&amp;$H$5),MATCH($A481,INDIRECT($G$5&amp;$I$5),0),FALSE)),0)</f>
        <v/>
      </c>
    </row>
    <row r="482">
      <c r="A482">
        <f>MID(D482,LEN(C482)+2,LEN(D482)-LEN(C482))</f>
        <v/>
      </c>
      <c r="B482">
        <f>IF(IFERROR(FIND("PU",D482,1),0)&lt;&gt;0,"PU",0)</f>
        <v/>
      </c>
      <c r="C482" t="inlineStr">
        <is>
          <t>V-O3-GRP</t>
        </is>
      </c>
      <c r="D482" t="inlineStr">
        <is>
          <t>V-O3-GRP-09</t>
        </is>
      </c>
      <c r="E482" s="71">
        <f>IFERROR(IF(B482=0,VLOOKUP(C482,INDIRECT($G$4&amp;$H$4),MATCH($A482,INDIRECT($G$4&amp;$I$4),0),0),VLOOKUP(C482,INDIRECT($G$5&amp;$H$5),MATCH($A482,INDIRECT($G$5&amp;$I$5),0),FALSE)),0)</f>
        <v/>
      </c>
    </row>
    <row r="483">
      <c r="A483">
        <f>MID(D483,LEN(C483)+2,LEN(D483)-LEN(C483))</f>
        <v/>
      </c>
      <c r="B483">
        <f>IF(IFERROR(FIND("PU",D483,1),0)&lt;&gt;0,"PU",0)</f>
        <v/>
      </c>
      <c r="C483" t="inlineStr">
        <is>
          <t>V-O3-GRP</t>
        </is>
      </c>
      <c r="D483" t="inlineStr">
        <is>
          <t>V-O3-GRP-10</t>
        </is>
      </c>
      <c r="E483" s="71">
        <f>IFERROR(IF(B483=0,VLOOKUP(C483,INDIRECT($G$4&amp;$H$4),MATCH($A483,INDIRECT($G$4&amp;$I$4),0),0),VLOOKUP(C483,INDIRECT($G$5&amp;$H$5),MATCH($A483,INDIRECT($G$5&amp;$I$5),0),FALSE)),0)</f>
        <v/>
      </c>
    </row>
    <row r="484">
      <c r="A484">
        <f>MID(D484,LEN(C484)+2,LEN(D484)-LEN(C484))</f>
        <v/>
      </c>
      <c r="B484">
        <f>IF(IFERROR(FIND("PU",D484,1),0)&lt;&gt;0,"PU",0)</f>
        <v/>
      </c>
      <c r="C484" t="inlineStr">
        <is>
          <t>V-O3-GRP</t>
        </is>
      </c>
      <c r="D484" t="inlineStr">
        <is>
          <t>V-O3-GRP-11</t>
        </is>
      </c>
      <c r="E484" s="71">
        <f>IFERROR(IF(B484=0,VLOOKUP(C484,INDIRECT($G$4&amp;$H$4),MATCH($A484,INDIRECT($G$4&amp;$I$4),0),0),VLOOKUP(C484,INDIRECT($G$5&amp;$H$5),MATCH($A484,INDIRECT($G$5&amp;$I$5),0),FALSE)),0)</f>
        <v/>
      </c>
    </row>
    <row r="485">
      <c r="A485">
        <f>MID(D485,LEN(C485)+2,LEN(D485)-LEN(C485))</f>
        <v/>
      </c>
      <c r="B485">
        <f>IF(IFERROR(FIND("PU",D485,1),0)&lt;&gt;0,"PU",0)</f>
        <v/>
      </c>
      <c r="C485" t="inlineStr">
        <is>
          <t>V-O3-GRP</t>
        </is>
      </c>
      <c r="D485" t="inlineStr">
        <is>
          <t>V-O3-GRP-12</t>
        </is>
      </c>
      <c r="E485" s="71">
        <f>IFERROR(IF(B485=0,VLOOKUP(C485,INDIRECT($G$4&amp;$H$4),MATCH($A485,INDIRECT($G$4&amp;$I$4),0),0),VLOOKUP(C485,INDIRECT($G$5&amp;$H$5),MATCH($A485,INDIRECT($G$5&amp;$I$5),0),FALSE)),0)</f>
        <v/>
      </c>
    </row>
    <row r="486">
      <c r="A486">
        <f>MID(D486,LEN(C486)+2,LEN(D486)-LEN(C486))</f>
        <v/>
      </c>
      <c r="B486">
        <f>IF(IFERROR(FIND("PU",D486,1),0)&lt;&gt;0,"PU",0)</f>
        <v/>
      </c>
      <c r="C486" t="inlineStr">
        <is>
          <t>V-O3-GRP</t>
        </is>
      </c>
      <c r="D486" t="inlineStr">
        <is>
          <t>V-O3-GRP-13</t>
        </is>
      </c>
      <c r="E486" s="71">
        <f>IFERROR(IF(B486=0,VLOOKUP(C486,INDIRECT($G$4&amp;$H$4),MATCH($A486,INDIRECT($G$4&amp;$I$4),0),0),VLOOKUP(C486,INDIRECT($G$5&amp;$H$5),MATCH($A486,INDIRECT($G$5&amp;$I$5),0),FALSE)),0)</f>
        <v/>
      </c>
    </row>
    <row r="487">
      <c r="A487">
        <f>MID(D487,LEN(C487)+2,LEN(D487)-LEN(C487))</f>
        <v/>
      </c>
      <c r="B487">
        <f>IF(IFERROR(FIND("PU",D487,1),0)&lt;&gt;0,"PU",0)</f>
        <v/>
      </c>
      <c r="C487" t="inlineStr">
        <is>
          <t>V-O4-GRP</t>
        </is>
      </c>
      <c r="D487" t="inlineStr">
        <is>
          <t>V-O4-GRP-01</t>
        </is>
      </c>
      <c r="E487" s="71">
        <f>IFERROR(IF(B487=0,VLOOKUP(C487,INDIRECT($G$4&amp;$H$4),MATCH($A487,INDIRECT($G$4&amp;$I$4),0),0),VLOOKUP(C487,INDIRECT($G$5&amp;$H$5),MATCH($A487,INDIRECT($G$5&amp;$I$5),0),FALSE)),0)</f>
        <v/>
      </c>
    </row>
    <row r="488">
      <c r="A488">
        <f>MID(D488,LEN(C488)+2,LEN(D488)-LEN(C488))</f>
        <v/>
      </c>
      <c r="B488">
        <f>IF(IFERROR(FIND("PU",D488,1),0)&lt;&gt;0,"PU",0)</f>
        <v/>
      </c>
      <c r="C488" t="inlineStr">
        <is>
          <t>V-O4-GRP</t>
        </is>
      </c>
      <c r="D488" t="inlineStr">
        <is>
          <t>V-O4-GRP-02</t>
        </is>
      </c>
      <c r="E488" s="71">
        <f>IFERROR(IF(B488=0,VLOOKUP(C488,INDIRECT($G$4&amp;$H$4),MATCH($A488,INDIRECT($G$4&amp;$I$4),0),0),VLOOKUP(C488,INDIRECT($G$5&amp;$H$5),MATCH($A488,INDIRECT($G$5&amp;$I$5),0),FALSE)),0)</f>
        <v/>
      </c>
    </row>
    <row r="489">
      <c r="A489">
        <f>MID(D489,LEN(C489)+2,LEN(D489)-LEN(C489))</f>
        <v/>
      </c>
      <c r="B489">
        <f>IF(IFERROR(FIND("PU",D489,1),0)&lt;&gt;0,"PU",0)</f>
        <v/>
      </c>
      <c r="C489" t="inlineStr">
        <is>
          <t>V-O4-GRP</t>
        </is>
      </c>
      <c r="D489" t="inlineStr">
        <is>
          <t>V-O4-GRP-03</t>
        </is>
      </c>
      <c r="E489" s="71">
        <f>IFERROR(IF(B489=0,VLOOKUP(C489,INDIRECT($G$4&amp;$H$4),MATCH($A489,INDIRECT($G$4&amp;$I$4),0),0),VLOOKUP(C489,INDIRECT($G$5&amp;$H$5),MATCH($A489,INDIRECT($G$5&amp;$I$5),0),FALSE)),0)</f>
        <v/>
      </c>
    </row>
    <row r="490">
      <c r="A490">
        <f>MID(D490,LEN(C490)+2,LEN(D490)-LEN(C490))</f>
        <v/>
      </c>
      <c r="B490">
        <f>IF(IFERROR(FIND("PU",D490,1),0)&lt;&gt;0,"PU",0)</f>
        <v/>
      </c>
      <c r="C490" t="inlineStr">
        <is>
          <t>V-O4-GRP</t>
        </is>
      </c>
      <c r="D490" t="inlineStr">
        <is>
          <t>V-O4-GRP-04</t>
        </is>
      </c>
      <c r="E490" s="71">
        <f>IFERROR(IF(B490=0,VLOOKUP(C490,INDIRECT($G$4&amp;$H$4),MATCH($A490,INDIRECT($G$4&amp;$I$4),0),0),VLOOKUP(C490,INDIRECT($G$5&amp;$H$5),MATCH($A490,INDIRECT($G$5&amp;$I$5),0),FALSE)),0)</f>
        <v/>
      </c>
    </row>
    <row r="491">
      <c r="A491">
        <f>MID(D491,LEN(C491)+2,LEN(D491)-LEN(C491))</f>
        <v/>
      </c>
      <c r="B491">
        <f>IF(IFERROR(FIND("PU",D491,1),0)&lt;&gt;0,"PU",0)</f>
        <v/>
      </c>
      <c r="C491" t="inlineStr">
        <is>
          <t>V-O4-GRP</t>
        </is>
      </c>
      <c r="D491" t="inlineStr">
        <is>
          <t>V-O4-GRP-05</t>
        </is>
      </c>
      <c r="E491" s="71">
        <f>IFERROR(IF(B491=0,VLOOKUP(C491,INDIRECT($G$4&amp;$H$4),MATCH($A491,INDIRECT($G$4&amp;$I$4),0),0),VLOOKUP(C491,INDIRECT($G$5&amp;$H$5),MATCH($A491,INDIRECT($G$5&amp;$I$5),0),FALSE)),0)</f>
        <v/>
      </c>
    </row>
    <row r="492">
      <c r="A492">
        <f>MID(D492,LEN(C492)+2,LEN(D492)-LEN(C492))</f>
        <v/>
      </c>
      <c r="B492">
        <f>IF(IFERROR(FIND("PU",D492,1),0)&lt;&gt;0,"PU",0)</f>
        <v/>
      </c>
      <c r="C492" t="inlineStr">
        <is>
          <t>V-O4-GRP</t>
        </is>
      </c>
      <c r="D492" t="inlineStr">
        <is>
          <t>V-O4-GRP-06</t>
        </is>
      </c>
      <c r="E492" s="71">
        <f>IFERROR(IF(B492=0,VLOOKUP(C492,INDIRECT($G$4&amp;$H$4),MATCH($A492,INDIRECT($G$4&amp;$I$4),0),0),VLOOKUP(C492,INDIRECT($G$5&amp;$H$5),MATCH($A492,INDIRECT($G$5&amp;$I$5),0),FALSE)),0)</f>
        <v/>
      </c>
    </row>
    <row r="493">
      <c r="A493">
        <f>MID(D493,LEN(C493)+2,LEN(D493)-LEN(C493))</f>
        <v/>
      </c>
      <c r="B493">
        <f>IF(IFERROR(FIND("PU",D493,1),0)&lt;&gt;0,"PU",0)</f>
        <v/>
      </c>
      <c r="C493" t="inlineStr">
        <is>
          <t>V-O4-GRP</t>
        </is>
      </c>
      <c r="D493" t="inlineStr">
        <is>
          <t>V-O4-GRP-07</t>
        </is>
      </c>
      <c r="E493" s="71">
        <f>IFERROR(IF(B493=0,VLOOKUP(C493,INDIRECT($G$4&amp;$H$4),MATCH($A493,INDIRECT($G$4&amp;$I$4),0),0),VLOOKUP(C493,INDIRECT($G$5&amp;$H$5),MATCH($A493,INDIRECT($G$5&amp;$I$5),0),FALSE)),0)</f>
        <v/>
      </c>
    </row>
    <row r="494">
      <c r="A494">
        <f>MID(D494,LEN(C494)+2,LEN(D494)-LEN(C494))</f>
        <v/>
      </c>
      <c r="B494">
        <f>IF(IFERROR(FIND("PU",D494,1),0)&lt;&gt;0,"PU",0)</f>
        <v/>
      </c>
      <c r="C494" t="inlineStr">
        <is>
          <t>V-O4-GRP</t>
        </is>
      </c>
      <c r="D494" t="inlineStr">
        <is>
          <t>V-O4-GRP-08</t>
        </is>
      </c>
      <c r="E494" s="71">
        <f>IFERROR(IF(B494=0,VLOOKUP(C494,INDIRECT($G$4&amp;$H$4),MATCH($A494,INDIRECT($G$4&amp;$I$4),0),0),VLOOKUP(C494,INDIRECT($G$5&amp;$H$5),MATCH($A494,INDIRECT($G$5&amp;$I$5),0),FALSE)),0)</f>
        <v/>
      </c>
    </row>
    <row r="495">
      <c r="A495">
        <f>MID(D495,LEN(C495)+2,LEN(D495)-LEN(C495))</f>
        <v/>
      </c>
      <c r="B495">
        <f>IF(IFERROR(FIND("PU",D495,1),0)&lt;&gt;0,"PU",0)</f>
        <v/>
      </c>
      <c r="C495" t="inlineStr">
        <is>
          <t>V-O4-GRP</t>
        </is>
      </c>
      <c r="D495" t="inlineStr">
        <is>
          <t>V-O4-GRP-09</t>
        </is>
      </c>
      <c r="E495" s="71">
        <f>IFERROR(IF(B495=0,VLOOKUP(C495,INDIRECT($G$4&amp;$H$4),MATCH($A495,INDIRECT($G$4&amp;$I$4),0),0),VLOOKUP(C495,INDIRECT($G$5&amp;$H$5),MATCH($A495,INDIRECT($G$5&amp;$I$5),0),FALSE)),0)</f>
        <v/>
      </c>
    </row>
    <row r="496">
      <c r="A496">
        <f>MID(D496,LEN(C496)+2,LEN(D496)-LEN(C496))</f>
        <v/>
      </c>
      <c r="B496">
        <f>IF(IFERROR(FIND("PU",D496,1),0)&lt;&gt;0,"PU",0)</f>
        <v/>
      </c>
      <c r="C496" t="inlineStr">
        <is>
          <t>V-O4-GRP</t>
        </is>
      </c>
      <c r="D496" t="inlineStr">
        <is>
          <t>V-O4-GRP-10</t>
        </is>
      </c>
      <c r="E496" s="71">
        <f>IFERROR(IF(B496=0,VLOOKUP(C496,INDIRECT($G$4&amp;$H$4),MATCH($A496,INDIRECT($G$4&amp;$I$4),0),0),VLOOKUP(C496,INDIRECT($G$5&amp;$H$5),MATCH($A496,INDIRECT($G$5&amp;$I$5),0),FALSE)),0)</f>
        <v/>
      </c>
    </row>
    <row r="497">
      <c r="A497">
        <f>MID(D497,LEN(C497)+2,LEN(D497)-LEN(C497))</f>
        <v/>
      </c>
      <c r="B497">
        <f>IF(IFERROR(FIND("PU",D497,1),0)&lt;&gt;0,"PU",0)</f>
        <v/>
      </c>
      <c r="C497" t="inlineStr">
        <is>
          <t>V-O4-GRP</t>
        </is>
      </c>
      <c r="D497" t="inlineStr">
        <is>
          <t>V-O4-GRP-11</t>
        </is>
      </c>
      <c r="E497" s="71">
        <f>IFERROR(IF(B497=0,VLOOKUP(C497,INDIRECT($G$4&amp;$H$4),MATCH($A497,INDIRECT($G$4&amp;$I$4),0),0),VLOOKUP(C497,INDIRECT($G$5&amp;$H$5),MATCH($A497,INDIRECT($G$5&amp;$I$5),0),FALSE)),0)</f>
        <v/>
      </c>
    </row>
    <row r="498">
      <c r="A498">
        <f>MID(D498,LEN(C498)+2,LEN(D498)-LEN(C498))</f>
        <v/>
      </c>
      <c r="B498">
        <f>IF(IFERROR(FIND("PU",D498,1),0)&lt;&gt;0,"PU",0)</f>
        <v/>
      </c>
      <c r="C498" t="inlineStr">
        <is>
          <t>V-O4-GRP</t>
        </is>
      </c>
      <c r="D498" t="inlineStr">
        <is>
          <t>V-O4-GRP-12</t>
        </is>
      </c>
      <c r="E498" s="71">
        <f>IFERROR(IF(B498=0,VLOOKUP(C498,INDIRECT($G$4&amp;$H$4),MATCH($A498,INDIRECT($G$4&amp;$I$4),0),0),VLOOKUP(C498,INDIRECT($G$5&amp;$H$5),MATCH($A498,INDIRECT($G$5&amp;$I$5),0),FALSE)),0)</f>
        <v/>
      </c>
    </row>
    <row r="499">
      <c r="A499">
        <f>MID(D499,LEN(C499)+2,LEN(D499)-LEN(C499))</f>
        <v/>
      </c>
      <c r="B499">
        <f>IF(IFERROR(FIND("PU",D499,1),0)&lt;&gt;0,"PU",0)</f>
        <v/>
      </c>
      <c r="C499" t="inlineStr">
        <is>
          <t>V-O4-GRP</t>
        </is>
      </c>
      <c r="D499" t="inlineStr">
        <is>
          <t>V-O4-GRP-13</t>
        </is>
      </c>
      <c r="E499" s="71">
        <f>IFERROR(IF(B499=0,VLOOKUP(C499,INDIRECT($G$4&amp;$H$4),MATCH($A499,INDIRECT($G$4&amp;$I$4),0),0),VLOOKUP(C499,INDIRECT($G$5&amp;$H$5),MATCH($A499,INDIRECT($G$5&amp;$I$5),0),FALSE)),0)</f>
        <v/>
      </c>
    </row>
    <row r="500">
      <c r="A500">
        <f>MID(D500,LEN(C500)+2,LEN(D500)-LEN(C500))</f>
        <v/>
      </c>
      <c r="B500">
        <f>IF(IFERROR(FIND("PU",D500,1),0)&lt;&gt;0,"PU",0)</f>
        <v/>
      </c>
      <c r="C500" t="inlineStr">
        <is>
          <t>V-O5-GRP</t>
        </is>
      </c>
      <c r="D500" t="inlineStr">
        <is>
          <t>V-O5-GRP-01</t>
        </is>
      </c>
      <c r="E500" s="71">
        <f>IFERROR(IF(B500=0,VLOOKUP(C500,INDIRECT($G$4&amp;$H$4),MATCH($A500,INDIRECT($G$4&amp;$I$4),0),0),VLOOKUP(C500,INDIRECT($G$5&amp;$H$5),MATCH($A500,INDIRECT($G$5&amp;$I$5),0),FALSE)),0)</f>
        <v/>
      </c>
    </row>
    <row r="501">
      <c r="A501">
        <f>MID(D501,LEN(C501)+2,LEN(D501)-LEN(C501))</f>
        <v/>
      </c>
      <c r="B501">
        <f>IF(IFERROR(FIND("PU",D501,1),0)&lt;&gt;0,"PU",0)</f>
        <v/>
      </c>
      <c r="C501" t="inlineStr">
        <is>
          <t>V-O5-GRP</t>
        </is>
      </c>
      <c r="D501" t="inlineStr">
        <is>
          <t>V-O5-GRP-02</t>
        </is>
      </c>
      <c r="E501" s="71">
        <f>IFERROR(IF(B501=0,VLOOKUP(C501,INDIRECT($G$4&amp;$H$4),MATCH($A501,INDIRECT($G$4&amp;$I$4),0),0),VLOOKUP(C501,INDIRECT($G$5&amp;$H$5),MATCH($A501,INDIRECT($G$5&amp;$I$5),0),FALSE)),0)</f>
        <v/>
      </c>
    </row>
    <row r="502">
      <c r="A502">
        <f>MID(D502,LEN(C502)+2,LEN(D502)-LEN(C502))</f>
        <v/>
      </c>
      <c r="B502">
        <f>IF(IFERROR(FIND("PU",D502,1),0)&lt;&gt;0,"PU",0)</f>
        <v/>
      </c>
      <c r="C502" t="inlineStr">
        <is>
          <t>V-O5-GRP</t>
        </is>
      </c>
      <c r="D502" t="inlineStr">
        <is>
          <t>V-O5-GRP-03</t>
        </is>
      </c>
      <c r="E502" s="71">
        <f>IFERROR(IF(B502=0,VLOOKUP(C502,INDIRECT($G$4&amp;$H$4),MATCH($A502,INDIRECT($G$4&amp;$I$4),0),0),VLOOKUP(C502,INDIRECT($G$5&amp;$H$5),MATCH($A502,INDIRECT($G$5&amp;$I$5),0),FALSE)),0)</f>
        <v/>
      </c>
    </row>
    <row r="503">
      <c r="A503">
        <f>MID(D503,LEN(C503)+2,LEN(D503)-LEN(C503))</f>
        <v/>
      </c>
      <c r="B503">
        <f>IF(IFERROR(FIND("PU",D503,1),0)&lt;&gt;0,"PU",0)</f>
        <v/>
      </c>
      <c r="C503" t="inlineStr">
        <is>
          <t>V-O5-GRP</t>
        </is>
      </c>
      <c r="D503" t="inlineStr">
        <is>
          <t>V-O5-GRP-04</t>
        </is>
      </c>
      <c r="E503" s="71">
        <f>IFERROR(IF(B503=0,VLOOKUP(C503,INDIRECT($G$4&amp;$H$4),MATCH($A503,INDIRECT($G$4&amp;$I$4),0),0),VLOOKUP(C503,INDIRECT($G$5&amp;$H$5),MATCH($A503,INDIRECT($G$5&amp;$I$5),0),FALSE)),0)</f>
        <v/>
      </c>
    </row>
    <row r="504">
      <c r="A504">
        <f>MID(D504,LEN(C504)+2,LEN(D504)-LEN(C504))</f>
        <v/>
      </c>
      <c r="B504">
        <f>IF(IFERROR(FIND("PU",D504,1),0)&lt;&gt;0,"PU",0)</f>
        <v/>
      </c>
      <c r="C504" t="inlineStr">
        <is>
          <t>V-O5-GRP</t>
        </is>
      </c>
      <c r="D504" t="inlineStr">
        <is>
          <t>V-O5-GRP-05</t>
        </is>
      </c>
      <c r="E504" s="71">
        <f>IFERROR(IF(B504=0,VLOOKUP(C504,INDIRECT($G$4&amp;$H$4),MATCH($A504,INDIRECT($G$4&amp;$I$4),0),0),VLOOKUP(C504,INDIRECT($G$5&amp;$H$5),MATCH($A504,INDIRECT($G$5&amp;$I$5),0),FALSE)),0)</f>
        <v/>
      </c>
    </row>
    <row r="505">
      <c r="A505">
        <f>MID(D505,LEN(C505)+2,LEN(D505)-LEN(C505))</f>
        <v/>
      </c>
      <c r="B505">
        <f>IF(IFERROR(FIND("PU",D505,1),0)&lt;&gt;0,"PU",0)</f>
        <v/>
      </c>
      <c r="C505" t="inlineStr">
        <is>
          <t>V-O5-GRP</t>
        </is>
      </c>
      <c r="D505" t="inlineStr">
        <is>
          <t>V-O5-GRP-06</t>
        </is>
      </c>
      <c r="E505" s="71">
        <f>IFERROR(IF(B505=0,VLOOKUP(C505,INDIRECT($G$4&amp;$H$4),MATCH($A505,INDIRECT($G$4&amp;$I$4),0),0),VLOOKUP(C505,INDIRECT($G$5&amp;$H$5),MATCH($A505,INDIRECT($G$5&amp;$I$5),0),FALSE)),0)</f>
        <v/>
      </c>
    </row>
    <row r="506">
      <c r="A506">
        <f>MID(D506,LEN(C506)+2,LEN(D506)-LEN(C506))</f>
        <v/>
      </c>
      <c r="B506">
        <f>IF(IFERROR(FIND("PU",D506,1),0)&lt;&gt;0,"PU",0)</f>
        <v/>
      </c>
      <c r="C506" t="inlineStr">
        <is>
          <t>V-O5-GRP</t>
        </is>
      </c>
      <c r="D506" t="inlineStr">
        <is>
          <t>V-O5-GRP-07</t>
        </is>
      </c>
      <c r="E506" s="71">
        <f>IFERROR(IF(B506=0,VLOOKUP(C506,INDIRECT($G$4&amp;$H$4),MATCH($A506,INDIRECT($G$4&amp;$I$4),0),0),VLOOKUP(C506,INDIRECT($G$5&amp;$H$5),MATCH($A506,INDIRECT($G$5&amp;$I$5),0),FALSE)),0)</f>
        <v/>
      </c>
    </row>
    <row r="507">
      <c r="A507">
        <f>MID(D507,LEN(C507)+2,LEN(D507)-LEN(C507))</f>
        <v/>
      </c>
      <c r="B507">
        <f>IF(IFERROR(FIND("PU",D507,1),0)&lt;&gt;0,"PU",0)</f>
        <v/>
      </c>
      <c r="C507" t="inlineStr">
        <is>
          <t>V-O5-GRP</t>
        </is>
      </c>
      <c r="D507" t="inlineStr">
        <is>
          <t>V-O5-GRP-08</t>
        </is>
      </c>
      <c r="E507" s="71">
        <f>IFERROR(IF(B507=0,VLOOKUP(C507,INDIRECT($G$4&amp;$H$4),MATCH($A507,INDIRECT($G$4&amp;$I$4),0),0),VLOOKUP(C507,INDIRECT($G$5&amp;$H$5),MATCH($A507,INDIRECT($G$5&amp;$I$5),0),FALSE)),0)</f>
        <v/>
      </c>
    </row>
    <row r="508">
      <c r="A508">
        <f>MID(D508,LEN(C508)+2,LEN(D508)-LEN(C508))</f>
        <v/>
      </c>
      <c r="B508">
        <f>IF(IFERROR(FIND("PU",D508,1),0)&lt;&gt;0,"PU",0)</f>
        <v/>
      </c>
      <c r="C508" t="inlineStr">
        <is>
          <t>V-O5-GRP</t>
        </is>
      </c>
      <c r="D508" t="inlineStr">
        <is>
          <t>V-O5-GRP-09</t>
        </is>
      </c>
      <c r="E508" s="71">
        <f>IFERROR(IF(B508=0,VLOOKUP(C508,INDIRECT($G$4&amp;$H$4),MATCH($A508,INDIRECT($G$4&amp;$I$4),0),0),VLOOKUP(C508,INDIRECT($G$5&amp;$H$5),MATCH($A508,INDIRECT($G$5&amp;$I$5),0),FALSE)),0)</f>
        <v/>
      </c>
    </row>
    <row r="509">
      <c r="A509">
        <f>MID(D509,LEN(C509)+2,LEN(D509)-LEN(C509))</f>
        <v/>
      </c>
      <c r="B509">
        <f>IF(IFERROR(FIND("PU",D509,1),0)&lt;&gt;0,"PU",0)</f>
        <v/>
      </c>
      <c r="C509" t="inlineStr">
        <is>
          <t>V-O5-GRP</t>
        </is>
      </c>
      <c r="D509" t="inlineStr">
        <is>
          <t>V-O5-GRP-10</t>
        </is>
      </c>
      <c r="E509" s="71">
        <f>IFERROR(IF(B509=0,VLOOKUP(C509,INDIRECT($G$4&amp;$H$4),MATCH($A509,INDIRECT($G$4&amp;$I$4),0),0),VLOOKUP(C509,INDIRECT($G$5&amp;$H$5),MATCH($A509,INDIRECT($G$5&amp;$I$5),0),FALSE)),0)</f>
        <v/>
      </c>
    </row>
    <row r="510">
      <c r="A510">
        <f>MID(D510,LEN(C510)+2,LEN(D510)-LEN(C510))</f>
        <v/>
      </c>
      <c r="B510">
        <f>IF(IFERROR(FIND("PU",D510,1),0)&lt;&gt;0,"PU",0)</f>
        <v/>
      </c>
      <c r="C510" t="inlineStr">
        <is>
          <t>V-O5-GRP</t>
        </is>
      </c>
      <c r="D510" t="inlineStr">
        <is>
          <t>V-O5-GRP-11</t>
        </is>
      </c>
      <c r="E510" s="71">
        <f>IFERROR(IF(B510=0,VLOOKUP(C510,INDIRECT($G$4&amp;$H$4),MATCH($A510,INDIRECT($G$4&amp;$I$4),0),0),VLOOKUP(C510,INDIRECT($G$5&amp;$H$5),MATCH($A510,INDIRECT($G$5&amp;$I$5),0),FALSE)),0)</f>
        <v/>
      </c>
    </row>
    <row r="511">
      <c r="A511">
        <f>MID(D511,LEN(C511)+2,LEN(D511)-LEN(C511))</f>
        <v/>
      </c>
      <c r="B511">
        <f>IF(IFERROR(FIND("PU",D511,1),0)&lt;&gt;0,"PU",0)</f>
        <v/>
      </c>
      <c r="C511" t="inlineStr">
        <is>
          <t>V-O5-GRP</t>
        </is>
      </c>
      <c r="D511" t="inlineStr">
        <is>
          <t>V-O5-GRP-12</t>
        </is>
      </c>
      <c r="E511" s="71">
        <f>IFERROR(IF(B511=0,VLOOKUP(C511,INDIRECT($G$4&amp;$H$4),MATCH($A511,INDIRECT($G$4&amp;$I$4),0),0),VLOOKUP(C511,INDIRECT($G$5&amp;$H$5),MATCH($A511,INDIRECT($G$5&amp;$I$5),0),FALSE)),0)</f>
        <v/>
      </c>
    </row>
    <row r="512">
      <c r="A512">
        <f>MID(D512,LEN(C512)+2,LEN(D512)-LEN(C512))</f>
        <v/>
      </c>
      <c r="B512">
        <f>IF(IFERROR(FIND("PU",D512,1),0)&lt;&gt;0,"PU",0)</f>
        <v/>
      </c>
      <c r="C512" t="inlineStr">
        <is>
          <t>V-O5-GRP</t>
        </is>
      </c>
      <c r="D512" t="inlineStr">
        <is>
          <t>V-O5-GRP-13</t>
        </is>
      </c>
      <c r="E512" s="71">
        <f>IFERROR(IF(B512=0,VLOOKUP(C512,INDIRECT($G$4&amp;$H$4),MATCH($A512,INDIRECT($G$4&amp;$I$4),0),0),VLOOKUP(C512,INDIRECT($G$5&amp;$H$5),MATCH($A512,INDIRECT($G$5&amp;$I$5),0),FALSE)),0)</f>
        <v/>
      </c>
    </row>
    <row r="513">
      <c r="A513">
        <f>MID(D513,LEN(C513)+2,LEN(D513)-LEN(C513))</f>
        <v/>
      </c>
      <c r="B513">
        <f>IF(IFERROR(FIND("PU",D513,1),0)&lt;&gt;0,"PU",0)</f>
        <v/>
      </c>
      <c r="C513" t="inlineStr">
        <is>
          <t>V-O6-GRP</t>
        </is>
      </c>
      <c r="D513" t="inlineStr">
        <is>
          <t>V-O6-GRP-01</t>
        </is>
      </c>
      <c r="E513" s="71">
        <f>IFERROR(IF(B513=0,VLOOKUP(C513,INDIRECT($G$4&amp;$H$4),MATCH($A513,INDIRECT($G$4&amp;$I$4),0),0),VLOOKUP(C513,INDIRECT($G$5&amp;$H$5),MATCH($A513,INDIRECT($G$5&amp;$I$5),0),FALSE)),0)</f>
        <v/>
      </c>
    </row>
    <row r="514">
      <c r="A514">
        <f>MID(D514,LEN(C514)+2,LEN(D514)-LEN(C514))</f>
        <v/>
      </c>
      <c r="B514">
        <f>IF(IFERROR(FIND("PU",D514,1),0)&lt;&gt;0,"PU",0)</f>
        <v/>
      </c>
      <c r="C514" t="inlineStr">
        <is>
          <t>V-O6-GRP</t>
        </is>
      </c>
      <c r="D514" t="inlineStr">
        <is>
          <t>V-O6-GRP-02</t>
        </is>
      </c>
      <c r="E514" s="71">
        <f>IFERROR(IF(B514=0,VLOOKUP(C514,INDIRECT($G$4&amp;$H$4),MATCH($A514,INDIRECT($G$4&amp;$I$4),0),0),VLOOKUP(C514,INDIRECT($G$5&amp;$H$5),MATCH($A514,INDIRECT($G$5&amp;$I$5),0),FALSE)),0)</f>
        <v/>
      </c>
    </row>
    <row r="515">
      <c r="A515">
        <f>MID(D515,LEN(C515)+2,LEN(D515)-LEN(C515))</f>
        <v/>
      </c>
      <c r="B515">
        <f>IF(IFERROR(FIND("PU",D515,1),0)&lt;&gt;0,"PU",0)</f>
        <v/>
      </c>
      <c r="C515" t="inlineStr">
        <is>
          <t>V-O6-GRP</t>
        </is>
      </c>
      <c r="D515" t="inlineStr">
        <is>
          <t>V-O6-GRP-03</t>
        </is>
      </c>
      <c r="E515" s="71">
        <f>IFERROR(IF(B515=0,VLOOKUP(C515,INDIRECT($G$4&amp;$H$4),MATCH($A515,INDIRECT($G$4&amp;$I$4),0),0),VLOOKUP(C515,INDIRECT($G$5&amp;$H$5),MATCH($A515,INDIRECT($G$5&amp;$I$5),0),FALSE)),0)</f>
        <v/>
      </c>
    </row>
    <row r="516">
      <c r="A516">
        <f>MID(D516,LEN(C516)+2,LEN(D516)-LEN(C516))</f>
        <v/>
      </c>
      <c r="B516">
        <f>IF(IFERROR(FIND("PU",D516,1),0)&lt;&gt;0,"PU",0)</f>
        <v/>
      </c>
      <c r="C516" t="inlineStr">
        <is>
          <t>V-O6-GRP</t>
        </is>
      </c>
      <c r="D516" t="inlineStr">
        <is>
          <t>V-O6-GRP-04</t>
        </is>
      </c>
      <c r="E516" s="71">
        <f>IFERROR(IF(B516=0,VLOOKUP(C516,INDIRECT($G$4&amp;$H$4),MATCH($A516,INDIRECT($G$4&amp;$I$4),0),0),VLOOKUP(C516,INDIRECT($G$5&amp;$H$5),MATCH($A516,INDIRECT($G$5&amp;$I$5),0),FALSE)),0)</f>
        <v/>
      </c>
    </row>
    <row r="517">
      <c r="A517">
        <f>MID(D517,LEN(C517)+2,LEN(D517)-LEN(C517))</f>
        <v/>
      </c>
      <c r="B517">
        <f>IF(IFERROR(FIND("PU",D517,1),0)&lt;&gt;0,"PU",0)</f>
        <v/>
      </c>
      <c r="C517" t="inlineStr">
        <is>
          <t>V-O6-GRP</t>
        </is>
      </c>
      <c r="D517" t="inlineStr">
        <is>
          <t>V-O6-GRP-05</t>
        </is>
      </c>
      <c r="E517" s="71">
        <f>IFERROR(IF(B517=0,VLOOKUP(C517,INDIRECT($G$4&amp;$H$4),MATCH($A517,INDIRECT($G$4&amp;$I$4),0),0),VLOOKUP(C517,INDIRECT($G$5&amp;$H$5),MATCH($A517,INDIRECT($G$5&amp;$I$5),0),FALSE)),0)</f>
        <v/>
      </c>
    </row>
    <row r="518">
      <c r="A518">
        <f>MID(D518,LEN(C518)+2,LEN(D518)-LEN(C518))</f>
        <v/>
      </c>
      <c r="B518">
        <f>IF(IFERROR(FIND("PU",D518,1),0)&lt;&gt;0,"PU",0)</f>
        <v/>
      </c>
      <c r="C518" t="inlineStr">
        <is>
          <t>V-O6-GRP</t>
        </is>
      </c>
      <c r="D518" t="inlineStr">
        <is>
          <t>V-O6-GRP-06</t>
        </is>
      </c>
      <c r="E518" s="71">
        <f>IFERROR(IF(B518=0,VLOOKUP(C518,INDIRECT($G$4&amp;$H$4),MATCH($A518,INDIRECT($G$4&amp;$I$4),0),0),VLOOKUP(C518,INDIRECT($G$5&amp;$H$5),MATCH($A518,INDIRECT($G$5&amp;$I$5),0),FALSE)),0)</f>
        <v/>
      </c>
    </row>
    <row r="519">
      <c r="A519">
        <f>MID(D519,LEN(C519)+2,LEN(D519)-LEN(C519))</f>
        <v/>
      </c>
      <c r="B519">
        <f>IF(IFERROR(FIND("PU",D519,1),0)&lt;&gt;0,"PU",0)</f>
        <v/>
      </c>
      <c r="C519" t="inlineStr">
        <is>
          <t>V-O6-GRP</t>
        </is>
      </c>
      <c r="D519" t="inlineStr">
        <is>
          <t>V-O6-GRP-07</t>
        </is>
      </c>
      <c r="E519" s="71">
        <f>IFERROR(IF(B519=0,VLOOKUP(C519,INDIRECT($G$4&amp;$H$4),MATCH($A519,INDIRECT($G$4&amp;$I$4),0),0),VLOOKUP(C519,INDIRECT($G$5&amp;$H$5),MATCH($A519,INDIRECT($G$5&amp;$I$5),0),FALSE)),0)</f>
        <v/>
      </c>
    </row>
    <row r="520">
      <c r="A520">
        <f>MID(D520,LEN(C520)+2,LEN(D520)-LEN(C520))</f>
        <v/>
      </c>
      <c r="B520">
        <f>IF(IFERROR(FIND("PU",D520,1),0)&lt;&gt;0,"PU",0)</f>
        <v/>
      </c>
      <c r="C520" t="inlineStr">
        <is>
          <t>V-O6-GRP</t>
        </is>
      </c>
      <c r="D520" t="inlineStr">
        <is>
          <t>V-O6-GRP-08</t>
        </is>
      </c>
      <c r="E520" s="71">
        <f>IFERROR(IF(B520=0,VLOOKUP(C520,INDIRECT($G$4&amp;$H$4),MATCH($A520,INDIRECT($G$4&amp;$I$4),0),0),VLOOKUP(C520,INDIRECT($G$5&amp;$H$5),MATCH($A520,INDIRECT($G$5&amp;$I$5),0),FALSE)),0)</f>
        <v/>
      </c>
    </row>
    <row r="521">
      <c r="A521">
        <f>MID(D521,LEN(C521)+2,LEN(D521)-LEN(C521))</f>
        <v/>
      </c>
      <c r="B521">
        <f>IF(IFERROR(FIND("PU",D521,1),0)&lt;&gt;0,"PU",0)</f>
        <v/>
      </c>
      <c r="C521" t="inlineStr">
        <is>
          <t>V-O6-GRP</t>
        </is>
      </c>
      <c r="D521" t="inlineStr">
        <is>
          <t>V-O6-GRP-09</t>
        </is>
      </c>
      <c r="E521" s="71">
        <f>IFERROR(IF(B521=0,VLOOKUP(C521,INDIRECT($G$4&amp;$H$4),MATCH($A521,INDIRECT($G$4&amp;$I$4),0),0),VLOOKUP(C521,INDIRECT($G$5&amp;$H$5),MATCH($A521,INDIRECT($G$5&amp;$I$5),0),FALSE)),0)</f>
        <v/>
      </c>
    </row>
    <row r="522">
      <c r="A522">
        <f>MID(D522,LEN(C522)+2,LEN(D522)-LEN(C522))</f>
        <v/>
      </c>
      <c r="B522">
        <f>IF(IFERROR(FIND("PU",D522,1),0)&lt;&gt;0,"PU",0)</f>
        <v/>
      </c>
      <c r="C522" t="inlineStr">
        <is>
          <t>V-O6-GRP</t>
        </is>
      </c>
      <c r="D522" t="inlineStr">
        <is>
          <t>V-O6-GRP-10</t>
        </is>
      </c>
      <c r="E522" s="71">
        <f>IFERROR(IF(B522=0,VLOOKUP(C522,INDIRECT($G$4&amp;$H$4),MATCH($A522,INDIRECT($G$4&amp;$I$4),0),0),VLOOKUP(C522,INDIRECT($G$5&amp;$H$5),MATCH($A522,INDIRECT($G$5&amp;$I$5),0),FALSE)),0)</f>
        <v/>
      </c>
    </row>
    <row r="523">
      <c r="A523">
        <f>MID(D523,LEN(C523)+2,LEN(D523)-LEN(C523))</f>
        <v/>
      </c>
      <c r="B523">
        <f>IF(IFERROR(FIND("PU",D523,1),0)&lt;&gt;0,"PU",0)</f>
        <v/>
      </c>
      <c r="C523" t="inlineStr">
        <is>
          <t>V-O6-GRP</t>
        </is>
      </c>
      <c r="D523" t="inlineStr">
        <is>
          <t>V-O6-GRP-11</t>
        </is>
      </c>
      <c r="E523" s="71">
        <f>IFERROR(IF(B523=0,VLOOKUP(C523,INDIRECT($G$4&amp;$H$4),MATCH($A523,INDIRECT($G$4&amp;$I$4),0),0),VLOOKUP(C523,INDIRECT($G$5&amp;$H$5),MATCH($A523,INDIRECT($G$5&amp;$I$5),0),FALSE)),0)</f>
        <v/>
      </c>
    </row>
    <row r="524">
      <c r="A524">
        <f>MID(D524,LEN(C524)+2,LEN(D524)-LEN(C524))</f>
        <v/>
      </c>
      <c r="B524">
        <f>IF(IFERROR(FIND("PU",D524,1),0)&lt;&gt;0,"PU",0)</f>
        <v/>
      </c>
      <c r="C524" t="inlineStr">
        <is>
          <t>V-O6-GRP</t>
        </is>
      </c>
      <c r="D524" t="inlineStr">
        <is>
          <t>V-O6-GRP-12</t>
        </is>
      </c>
      <c r="E524" s="71">
        <f>IFERROR(IF(B524=0,VLOOKUP(C524,INDIRECT($G$4&amp;$H$4),MATCH($A524,INDIRECT($G$4&amp;$I$4),0),0),VLOOKUP(C524,INDIRECT($G$5&amp;$H$5),MATCH($A524,INDIRECT($G$5&amp;$I$5),0),FALSE)),0)</f>
        <v/>
      </c>
    </row>
    <row r="525">
      <c r="A525">
        <f>MID(D525,LEN(C525)+2,LEN(D525)-LEN(C525))</f>
        <v/>
      </c>
      <c r="B525">
        <f>IF(IFERROR(FIND("PU",D525,1),0)&lt;&gt;0,"PU",0)</f>
        <v/>
      </c>
      <c r="C525" t="inlineStr">
        <is>
          <t>V-O6-GRP</t>
        </is>
      </c>
      <c r="D525" t="inlineStr">
        <is>
          <t>V-O6-GRP-13</t>
        </is>
      </c>
      <c r="E525" s="71">
        <f>IFERROR(IF(B525=0,VLOOKUP(C525,INDIRECT($G$4&amp;$H$4),MATCH($A525,INDIRECT($G$4&amp;$I$4),0),0),VLOOKUP(C525,INDIRECT($G$5&amp;$H$5),MATCH($A525,INDIRECT($G$5&amp;$I$5),0),FALSE)),0)</f>
        <v/>
      </c>
    </row>
    <row r="526">
      <c r="A526">
        <f>MID(D526,LEN(C526)+2,LEN(D526)-LEN(C526))</f>
        <v/>
      </c>
      <c r="B526">
        <f>IF(IFERROR(FIND("PU",D526,1),0)&lt;&gt;0,"PU",0)</f>
        <v/>
      </c>
      <c r="C526" t="inlineStr">
        <is>
          <t>V-O7-GRP</t>
        </is>
      </c>
      <c r="D526" t="inlineStr">
        <is>
          <t>V-O7-GRP-01</t>
        </is>
      </c>
      <c r="E526" s="71">
        <f>IFERROR(IF(B526=0,VLOOKUP(C526,INDIRECT($G$4&amp;$H$4),MATCH($A526,INDIRECT($G$4&amp;$I$4),0),0),VLOOKUP(C526,INDIRECT($G$5&amp;$H$5),MATCH($A526,INDIRECT($G$5&amp;$I$5),0),FALSE)),0)</f>
        <v/>
      </c>
    </row>
    <row r="527">
      <c r="A527">
        <f>MID(D527,LEN(C527)+2,LEN(D527)-LEN(C527))</f>
        <v/>
      </c>
      <c r="B527">
        <f>IF(IFERROR(FIND("PU",D527,1),0)&lt;&gt;0,"PU",0)</f>
        <v/>
      </c>
      <c r="C527" t="inlineStr">
        <is>
          <t>V-O7-GRP</t>
        </is>
      </c>
      <c r="D527" t="inlineStr">
        <is>
          <t>V-O7-GRP-02</t>
        </is>
      </c>
      <c r="E527" s="71">
        <f>IFERROR(IF(B527=0,VLOOKUP(C527,INDIRECT($G$4&amp;$H$4),MATCH($A527,INDIRECT($G$4&amp;$I$4),0),0),VLOOKUP(C527,INDIRECT($G$5&amp;$H$5),MATCH($A527,INDIRECT($G$5&amp;$I$5),0),FALSE)),0)</f>
        <v/>
      </c>
    </row>
    <row r="528">
      <c r="A528">
        <f>MID(D528,LEN(C528)+2,LEN(D528)-LEN(C528))</f>
        <v/>
      </c>
      <c r="B528">
        <f>IF(IFERROR(FIND("PU",D528,1),0)&lt;&gt;0,"PU",0)</f>
        <v/>
      </c>
      <c r="C528" t="inlineStr">
        <is>
          <t>V-O7-GRP</t>
        </is>
      </c>
      <c r="D528" t="inlineStr">
        <is>
          <t>V-O7-GRP-03</t>
        </is>
      </c>
      <c r="E528" s="71">
        <f>IFERROR(IF(B528=0,VLOOKUP(C528,INDIRECT($G$4&amp;$H$4),MATCH($A528,INDIRECT($G$4&amp;$I$4),0),0),VLOOKUP(C528,INDIRECT($G$5&amp;$H$5),MATCH($A528,INDIRECT($G$5&amp;$I$5),0),FALSE)),0)</f>
        <v/>
      </c>
    </row>
    <row r="529">
      <c r="A529">
        <f>MID(D529,LEN(C529)+2,LEN(D529)-LEN(C529))</f>
        <v/>
      </c>
      <c r="B529">
        <f>IF(IFERROR(FIND("PU",D529,1),0)&lt;&gt;0,"PU",0)</f>
        <v/>
      </c>
      <c r="C529" t="inlineStr">
        <is>
          <t>V-O7-GRP</t>
        </is>
      </c>
      <c r="D529" t="inlineStr">
        <is>
          <t>V-O7-GRP-04</t>
        </is>
      </c>
      <c r="E529" s="71">
        <f>IFERROR(IF(B529=0,VLOOKUP(C529,INDIRECT($G$4&amp;$H$4),MATCH($A529,INDIRECT($G$4&amp;$I$4),0),0),VLOOKUP(C529,INDIRECT($G$5&amp;$H$5),MATCH($A529,INDIRECT($G$5&amp;$I$5),0),FALSE)),0)</f>
        <v/>
      </c>
    </row>
    <row r="530">
      <c r="A530">
        <f>MID(D530,LEN(C530)+2,LEN(D530)-LEN(C530))</f>
        <v/>
      </c>
      <c r="B530">
        <f>IF(IFERROR(FIND("PU",D530,1),0)&lt;&gt;0,"PU",0)</f>
        <v/>
      </c>
      <c r="C530" t="inlineStr">
        <is>
          <t>V-O7-GRP</t>
        </is>
      </c>
      <c r="D530" t="inlineStr">
        <is>
          <t>V-O7-GRP-05</t>
        </is>
      </c>
      <c r="E530" s="71">
        <f>IFERROR(IF(B530=0,VLOOKUP(C530,INDIRECT($G$4&amp;$H$4),MATCH($A530,INDIRECT($G$4&amp;$I$4),0),0),VLOOKUP(C530,INDIRECT($G$5&amp;$H$5),MATCH($A530,INDIRECT($G$5&amp;$I$5),0),FALSE)),0)</f>
        <v/>
      </c>
    </row>
    <row r="531">
      <c r="A531">
        <f>MID(D531,LEN(C531)+2,LEN(D531)-LEN(C531))</f>
        <v/>
      </c>
      <c r="B531">
        <f>IF(IFERROR(FIND("PU",D531,1),0)&lt;&gt;0,"PU",0)</f>
        <v/>
      </c>
      <c r="C531" t="inlineStr">
        <is>
          <t>V-O7-GRP</t>
        </is>
      </c>
      <c r="D531" t="inlineStr">
        <is>
          <t>V-O7-GRP-06</t>
        </is>
      </c>
      <c r="E531" s="71">
        <f>IFERROR(IF(B531=0,VLOOKUP(C531,INDIRECT($G$4&amp;$H$4),MATCH($A531,INDIRECT($G$4&amp;$I$4),0),0),VLOOKUP(C531,INDIRECT($G$5&amp;$H$5),MATCH($A531,INDIRECT($G$5&amp;$I$5),0),FALSE)),0)</f>
        <v/>
      </c>
    </row>
    <row r="532">
      <c r="A532">
        <f>MID(D532,LEN(C532)+2,LEN(D532)-LEN(C532))</f>
        <v/>
      </c>
      <c r="B532">
        <f>IF(IFERROR(FIND("PU",D532,1),0)&lt;&gt;0,"PU",0)</f>
        <v/>
      </c>
      <c r="C532" t="inlineStr">
        <is>
          <t>V-O7-GRP</t>
        </is>
      </c>
      <c r="D532" t="inlineStr">
        <is>
          <t>V-O7-GRP-07</t>
        </is>
      </c>
      <c r="E532" s="71">
        <f>IFERROR(IF(B532=0,VLOOKUP(C532,INDIRECT($G$4&amp;$H$4),MATCH($A532,INDIRECT($G$4&amp;$I$4),0),0),VLOOKUP(C532,INDIRECT($G$5&amp;$H$5),MATCH($A532,INDIRECT($G$5&amp;$I$5),0),FALSE)),0)</f>
        <v/>
      </c>
    </row>
    <row r="533">
      <c r="A533">
        <f>MID(D533,LEN(C533)+2,LEN(D533)-LEN(C533))</f>
        <v/>
      </c>
      <c r="B533">
        <f>IF(IFERROR(FIND("PU",D533,1),0)&lt;&gt;0,"PU",0)</f>
        <v/>
      </c>
      <c r="C533" t="inlineStr">
        <is>
          <t>V-O7-GRP</t>
        </is>
      </c>
      <c r="D533" t="inlineStr">
        <is>
          <t>V-O7-GRP-08</t>
        </is>
      </c>
      <c r="E533" s="71">
        <f>IFERROR(IF(B533=0,VLOOKUP(C533,INDIRECT($G$4&amp;$H$4),MATCH($A533,INDIRECT($G$4&amp;$I$4),0),0),VLOOKUP(C533,INDIRECT($G$5&amp;$H$5),MATCH($A533,INDIRECT($G$5&amp;$I$5),0),FALSE)),0)</f>
        <v/>
      </c>
    </row>
    <row r="534">
      <c r="A534">
        <f>MID(D534,LEN(C534)+2,LEN(D534)-LEN(C534))</f>
        <v/>
      </c>
      <c r="B534">
        <f>IF(IFERROR(FIND("PU",D534,1),0)&lt;&gt;0,"PU",0)</f>
        <v/>
      </c>
      <c r="C534" t="inlineStr">
        <is>
          <t>V-O7-GRP</t>
        </is>
      </c>
      <c r="D534" t="inlineStr">
        <is>
          <t>V-O7-GRP-09</t>
        </is>
      </c>
      <c r="E534" s="71">
        <f>IFERROR(IF(B534=0,VLOOKUP(C534,INDIRECT($G$4&amp;$H$4),MATCH($A534,INDIRECT($G$4&amp;$I$4),0),0),VLOOKUP(C534,INDIRECT($G$5&amp;$H$5),MATCH($A534,INDIRECT($G$5&amp;$I$5),0),FALSE)),0)</f>
        <v/>
      </c>
    </row>
    <row r="535">
      <c r="A535">
        <f>MID(D535,LEN(C535)+2,LEN(D535)-LEN(C535))</f>
        <v/>
      </c>
      <c r="B535">
        <f>IF(IFERROR(FIND("PU",D535,1),0)&lt;&gt;0,"PU",0)</f>
        <v/>
      </c>
      <c r="C535" t="inlineStr">
        <is>
          <t>V-O7-GRP</t>
        </is>
      </c>
      <c r="D535" t="inlineStr">
        <is>
          <t>V-O7-GRP-10</t>
        </is>
      </c>
      <c r="E535" s="71">
        <f>IFERROR(IF(B535=0,VLOOKUP(C535,INDIRECT($G$4&amp;$H$4),MATCH($A535,INDIRECT($G$4&amp;$I$4),0),0),VLOOKUP(C535,INDIRECT($G$5&amp;$H$5),MATCH($A535,INDIRECT($G$5&amp;$I$5),0),FALSE)),0)</f>
        <v/>
      </c>
    </row>
    <row r="536">
      <c r="A536">
        <f>MID(D536,LEN(C536)+2,LEN(D536)-LEN(C536))</f>
        <v/>
      </c>
      <c r="B536">
        <f>IF(IFERROR(FIND("PU",D536,1),0)&lt;&gt;0,"PU",0)</f>
        <v/>
      </c>
      <c r="C536" t="inlineStr">
        <is>
          <t>V-O7-GRP</t>
        </is>
      </c>
      <c r="D536" t="inlineStr">
        <is>
          <t>V-O7-GRP-11</t>
        </is>
      </c>
      <c r="E536" s="71">
        <f>IFERROR(IF(B536=0,VLOOKUP(C536,INDIRECT($G$4&amp;$H$4),MATCH($A536,INDIRECT($G$4&amp;$I$4),0),0),VLOOKUP(C536,INDIRECT($G$5&amp;$H$5),MATCH($A536,INDIRECT($G$5&amp;$I$5),0),FALSE)),0)</f>
        <v/>
      </c>
    </row>
    <row r="537">
      <c r="A537">
        <f>MID(D537,LEN(C537)+2,LEN(D537)-LEN(C537))</f>
        <v/>
      </c>
      <c r="B537">
        <f>IF(IFERROR(FIND("PU",D537,1),0)&lt;&gt;0,"PU",0)</f>
        <v/>
      </c>
      <c r="C537" t="inlineStr">
        <is>
          <t>V-O7-GRP</t>
        </is>
      </c>
      <c r="D537" t="inlineStr">
        <is>
          <t>V-O7-GRP-12</t>
        </is>
      </c>
      <c r="E537" s="71">
        <f>IFERROR(IF(B537=0,VLOOKUP(C537,INDIRECT($G$4&amp;$H$4),MATCH($A537,INDIRECT($G$4&amp;$I$4),0),0),VLOOKUP(C537,INDIRECT($G$5&amp;$H$5),MATCH($A537,INDIRECT($G$5&amp;$I$5),0),FALSE)),0)</f>
        <v/>
      </c>
    </row>
    <row r="538">
      <c r="A538">
        <f>MID(D538,LEN(C538)+2,LEN(D538)-LEN(C538))</f>
        <v/>
      </c>
      <c r="B538">
        <f>IF(IFERROR(FIND("PU",D538,1),0)&lt;&gt;0,"PU",0)</f>
        <v/>
      </c>
      <c r="C538" t="inlineStr">
        <is>
          <t>V-O7-GRP</t>
        </is>
      </c>
      <c r="D538" t="inlineStr">
        <is>
          <t>V-O7-GRP-13</t>
        </is>
      </c>
      <c r="E538" s="71">
        <f>IFERROR(IF(B538=0,VLOOKUP(C538,INDIRECT($G$4&amp;$H$4),MATCH($A538,INDIRECT($G$4&amp;$I$4),0),0),VLOOKUP(C538,INDIRECT($G$5&amp;$H$5),MATCH($A538,INDIRECT($G$5&amp;$I$5),0),FALSE)),0)</f>
        <v/>
      </c>
    </row>
    <row r="539">
      <c r="A539">
        <f>MID(D539,LEN(C539)+2,LEN(D539)-LEN(C539))</f>
        <v/>
      </c>
      <c r="B539">
        <f>IF(IFERROR(FIND("PU",D539,1),0)&lt;&gt;0,"PU",0)</f>
        <v/>
      </c>
      <c r="C539" t="inlineStr">
        <is>
          <t>V-O8-GRP</t>
        </is>
      </c>
      <c r="D539" t="inlineStr">
        <is>
          <t>V-O8-GRP-01</t>
        </is>
      </c>
      <c r="E539" s="71">
        <f>IFERROR(IF(B539=0,VLOOKUP(C539,INDIRECT($G$4&amp;$H$4),MATCH($A539,INDIRECT($G$4&amp;$I$4),0),0),VLOOKUP(C539,INDIRECT($G$5&amp;$H$5),MATCH($A539,INDIRECT($G$5&amp;$I$5),0),FALSE)),0)</f>
        <v/>
      </c>
    </row>
    <row r="540">
      <c r="A540">
        <f>MID(D540,LEN(C540)+2,LEN(D540)-LEN(C540))</f>
        <v/>
      </c>
      <c r="B540">
        <f>IF(IFERROR(FIND("PU",D540,1),0)&lt;&gt;0,"PU",0)</f>
        <v/>
      </c>
      <c r="C540" t="inlineStr">
        <is>
          <t>V-O8-GRP</t>
        </is>
      </c>
      <c r="D540" t="inlineStr">
        <is>
          <t>V-O8-GRP-02</t>
        </is>
      </c>
      <c r="E540" s="71">
        <f>IFERROR(IF(B540=0,VLOOKUP(C540,INDIRECT($G$4&amp;$H$4),MATCH($A540,INDIRECT($G$4&amp;$I$4),0),0),VLOOKUP(C540,INDIRECT($G$5&amp;$H$5),MATCH($A540,INDIRECT($G$5&amp;$I$5),0),FALSE)),0)</f>
        <v/>
      </c>
    </row>
    <row r="541">
      <c r="A541">
        <f>MID(D541,LEN(C541)+2,LEN(D541)-LEN(C541))</f>
        <v/>
      </c>
      <c r="B541">
        <f>IF(IFERROR(FIND("PU",D541,1),0)&lt;&gt;0,"PU",0)</f>
        <v/>
      </c>
      <c r="C541" t="inlineStr">
        <is>
          <t>V-O8-GRP</t>
        </is>
      </c>
      <c r="D541" t="inlineStr">
        <is>
          <t>V-O8-GRP-03</t>
        </is>
      </c>
      <c r="E541" s="71">
        <f>IFERROR(IF(B541=0,VLOOKUP(C541,INDIRECT($G$4&amp;$H$4),MATCH($A541,INDIRECT($G$4&amp;$I$4),0),0),VLOOKUP(C541,INDIRECT($G$5&amp;$H$5),MATCH($A541,INDIRECT($G$5&amp;$I$5),0),FALSE)),0)</f>
        <v/>
      </c>
    </row>
    <row r="542">
      <c r="A542">
        <f>MID(D542,LEN(C542)+2,LEN(D542)-LEN(C542))</f>
        <v/>
      </c>
      <c r="B542">
        <f>IF(IFERROR(FIND("PU",D542,1),0)&lt;&gt;0,"PU",0)</f>
        <v/>
      </c>
      <c r="C542" t="inlineStr">
        <is>
          <t>V-O8-GRP</t>
        </is>
      </c>
      <c r="D542" t="inlineStr">
        <is>
          <t>V-O8-GRP-04</t>
        </is>
      </c>
      <c r="E542" s="71">
        <f>IFERROR(IF(B542=0,VLOOKUP(C542,INDIRECT($G$4&amp;$H$4),MATCH($A542,INDIRECT($G$4&amp;$I$4),0),0),VLOOKUP(C542,INDIRECT($G$5&amp;$H$5),MATCH($A542,INDIRECT($G$5&amp;$I$5),0),FALSE)),0)</f>
        <v/>
      </c>
    </row>
    <row r="543">
      <c r="A543">
        <f>MID(D543,LEN(C543)+2,LEN(D543)-LEN(C543))</f>
        <v/>
      </c>
      <c r="B543">
        <f>IF(IFERROR(FIND("PU",D543,1),0)&lt;&gt;0,"PU",0)</f>
        <v/>
      </c>
      <c r="C543" t="inlineStr">
        <is>
          <t>V-O8-GRP</t>
        </is>
      </c>
      <c r="D543" t="inlineStr">
        <is>
          <t>V-O8-GRP-05</t>
        </is>
      </c>
      <c r="E543" s="71">
        <f>IFERROR(IF(B543=0,VLOOKUP(C543,INDIRECT($G$4&amp;$H$4),MATCH($A543,INDIRECT($G$4&amp;$I$4),0),0),VLOOKUP(C543,INDIRECT($G$5&amp;$H$5),MATCH($A543,INDIRECT($G$5&amp;$I$5),0),FALSE)),0)</f>
        <v/>
      </c>
    </row>
    <row r="544">
      <c r="A544">
        <f>MID(D544,LEN(C544)+2,LEN(D544)-LEN(C544))</f>
        <v/>
      </c>
      <c r="B544">
        <f>IF(IFERROR(FIND("PU",D544,1),0)&lt;&gt;0,"PU",0)</f>
        <v/>
      </c>
      <c r="C544" t="inlineStr">
        <is>
          <t>V-O8-GRP</t>
        </is>
      </c>
      <c r="D544" t="inlineStr">
        <is>
          <t>V-O8-GRP-06</t>
        </is>
      </c>
      <c r="E544" s="71">
        <f>IFERROR(IF(B544=0,VLOOKUP(C544,INDIRECT($G$4&amp;$H$4),MATCH($A544,INDIRECT($G$4&amp;$I$4),0),0),VLOOKUP(C544,INDIRECT($G$5&amp;$H$5),MATCH($A544,INDIRECT($G$5&amp;$I$5),0),FALSE)),0)</f>
        <v/>
      </c>
    </row>
    <row r="545">
      <c r="A545">
        <f>MID(D545,LEN(C545)+2,LEN(D545)-LEN(C545))</f>
        <v/>
      </c>
      <c r="B545">
        <f>IF(IFERROR(FIND("PU",D545,1),0)&lt;&gt;0,"PU",0)</f>
        <v/>
      </c>
      <c r="C545" t="inlineStr">
        <is>
          <t>V-O8-GRP</t>
        </is>
      </c>
      <c r="D545" t="inlineStr">
        <is>
          <t>V-O8-GRP-07</t>
        </is>
      </c>
      <c r="E545" s="71">
        <f>IFERROR(IF(B545=0,VLOOKUP(C545,INDIRECT($G$4&amp;$H$4),MATCH($A545,INDIRECT($G$4&amp;$I$4),0),0),VLOOKUP(C545,INDIRECT($G$5&amp;$H$5),MATCH($A545,INDIRECT($G$5&amp;$I$5),0),FALSE)),0)</f>
        <v/>
      </c>
    </row>
    <row r="546">
      <c r="A546">
        <f>MID(D546,LEN(C546)+2,LEN(D546)-LEN(C546))</f>
        <v/>
      </c>
      <c r="B546">
        <f>IF(IFERROR(FIND("PU",D546,1),0)&lt;&gt;0,"PU",0)</f>
        <v/>
      </c>
      <c r="C546" t="inlineStr">
        <is>
          <t>V-O8-GRP</t>
        </is>
      </c>
      <c r="D546" t="inlineStr">
        <is>
          <t>V-O8-GRP-08</t>
        </is>
      </c>
      <c r="E546" s="71">
        <f>IFERROR(IF(B546=0,VLOOKUP(C546,INDIRECT($G$4&amp;$H$4),MATCH($A546,INDIRECT($G$4&amp;$I$4),0),0),VLOOKUP(C546,INDIRECT($G$5&amp;$H$5),MATCH($A546,INDIRECT($G$5&amp;$I$5),0),FALSE)),0)</f>
        <v/>
      </c>
    </row>
    <row r="547">
      <c r="A547">
        <f>MID(D547,LEN(C547)+2,LEN(D547)-LEN(C547))</f>
        <v/>
      </c>
      <c r="B547">
        <f>IF(IFERROR(FIND("PU",D547,1),0)&lt;&gt;0,"PU",0)</f>
        <v/>
      </c>
      <c r="C547" t="inlineStr">
        <is>
          <t>V-O8-GRP</t>
        </is>
      </c>
      <c r="D547" t="inlineStr">
        <is>
          <t>V-O8-GRP-09</t>
        </is>
      </c>
      <c r="E547" s="71">
        <f>IFERROR(IF(B547=0,VLOOKUP(C547,INDIRECT($G$4&amp;$H$4),MATCH($A547,INDIRECT($G$4&amp;$I$4),0),0),VLOOKUP(C547,INDIRECT($G$5&amp;$H$5),MATCH($A547,INDIRECT($G$5&amp;$I$5),0),FALSE)),0)</f>
        <v/>
      </c>
    </row>
    <row r="548">
      <c r="A548">
        <f>MID(D548,LEN(C548)+2,LEN(D548)-LEN(C548))</f>
        <v/>
      </c>
      <c r="B548">
        <f>IF(IFERROR(FIND("PU",D548,1),0)&lt;&gt;0,"PU",0)</f>
        <v/>
      </c>
      <c r="C548" t="inlineStr">
        <is>
          <t>V-O8-GRP</t>
        </is>
      </c>
      <c r="D548" t="inlineStr">
        <is>
          <t>V-O8-GRP-10</t>
        </is>
      </c>
      <c r="E548" s="71">
        <f>IFERROR(IF(B548=0,VLOOKUP(C548,INDIRECT($G$4&amp;$H$4),MATCH($A548,INDIRECT($G$4&amp;$I$4),0),0),VLOOKUP(C548,INDIRECT($G$5&amp;$H$5),MATCH($A548,INDIRECT($G$5&amp;$I$5),0),FALSE)),0)</f>
        <v/>
      </c>
    </row>
    <row r="549">
      <c r="A549">
        <f>MID(D549,LEN(C549)+2,LEN(D549)-LEN(C549))</f>
        <v/>
      </c>
      <c r="B549">
        <f>IF(IFERROR(FIND("PU",D549,1),0)&lt;&gt;0,"PU",0)</f>
        <v/>
      </c>
      <c r="C549" t="inlineStr">
        <is>
          <t>V-O8-GRP</t>
        </is>
      </c>
      <c r="D549" t="inlineStr">
        <is>
          <t>V-O8-GRP-11</t>
        </is>
      </c>
      <c r="E549" s="71">
        <f>IFERROR(IF(B549=0,VLOOKUP(C549,INDIRECT($G$4&amp;$H$4),MATCH($A549,INDIRECT($G$4&amp;$I$4),0),0),VLOOKUP(C549,INDIRECT($G$5&amp;$H$5),MATCH($A549,INDIRECT($G$5&amp;$I$5),0),FALSE)),0)</f>
        <v/>
      </c>
    </row>
    <row r="550">
      <c r="A550">
        <f>MID(D550,LEN(C550)+2,LEN(D550)-LEN(C550))</f>
        <v/>
      </c>
      <c r="B550">
        <f>IF(IFERROR(FIND("PU",D550,1),0)&lt;&gt;0,"PU",0)</f>
        <v/>
      </c>
      <c r="C550" t="inlineStr">
        <is>
          <t>V-O8-GRP</t>
        </is>
      </c>
      <c r="D550" t="inlineStr">
        <is>
          <t>V-O8-GRP-12</t>
        </is>
      </c>
      <c r="E550" s="71">
        <f>IFERROR(IF(B550=0,VLOOKUP(C550,INDIRECT($G$4&amp;$H$4),MATCH($A550,INDIRECT($G$4&amp;$I$4),0),0),VLOOKUP(C550,INDIRECT($G$5&amp;$H$5),MATCH($A550,INDIRECT($G$5&amp;$I$5),0),FALSE)),0)</f>
        <v/>
      </c>
    </row>
    <row r="551">
      <c r="A551">
        <f>MID(D551,LEN(C551)+2,LEN(D551)-LEN(C551))</f>
        <v/>
      </c>
      <c r="B551">
        <f>IF(IFERROR(FIND("PU",D551,1),0)&lt;&gt;0,"PU",0)</f>
        <v/>
      </c>
      <c r="C551" t="inlineStr">
        <is>
          <t>V-O8-GRP</t>
        </is>
      </c>
      <c r="D551" t="inlineStr">
        <is>
          <t>V-O8-GRP-13</t>
        </is>
      </c>
      <c r="E551" s="71">
        <f>IFERROR(IF(B551=0,VLOOKUP(C551,INDIRECT($G$4&amp;$H$4),MATCH($A551,INDIRECT($G$4&amp;$I$4),0),0),VLOOKUP(C551,INDIRECT($G$5&amp;$H$5),MATCH($A551,INDIRECT($G$5&amp;$I$5),0),FALSE)),0)</f>
        <v/>
      </c>
    </row>
    <row r="552">
      <c r="A552">
        <f>MID(D552,LEN(C552)+2,LEN(D552)-LEN(C552))</f>
        <v/>
      </c>
      <c r="B552">
        <f>IF(IFERROR(FIND("PU",D552,1),0)&lt;&gt;0,"PU",0)</f>
        <v/>
      </c>
      <c r="C552" t="inlineStr">
        <is>
          <t>V-O9-GRP</t>
        </is>
      </c>
      <c r="D552" t="inlineStr">
        <is>
          <t>V-O9-GRP-01</t>
        </is>
      </c>
      <c r="E552" s="71">
        <f>IFERROR(IF(B552=0,VLOOKUP(C552,INDIRECT($G$4&amp;$H$4),MATCH($A552,INDIRECT($G$4&amp;$I$4),0),0),VLOOKUP(C552,INDIRECT($G$5&amp;$H$5),MATCH($A552,INDIRECT($G$5&amp;$I$5),0),FALSE)),0)</f>
        <v/>
      </c>
    </row>
    <row r="553">
      <c r="A553">
        <f>MID(D553,LEN(C553)+2,LEN(D553)-LEN(C553))</f>
        <v/>
      </c>
      <c r="B553">
        <f>IF(IFERROR(FIND("PU",D553,1),0)&lt;&gt;0,"PU",0)</f>
        <v/>
      </c>
      <c r="C553" t="inlineStr">
        <is>
          <t>V-O9-GRP</t>
        </is>
      </c>
      <c r="D553" t="inlineStr">
        <is>
          <t>V-O9-GRP-02</t>
        </is>
      </c>
      <c r="E553" s="71">
        <f>IFERROR(IF(B553=0,VLOOKUP(C553,INDIRECT($G$4&amp;$H$4),MATCH($A553,INDIRECT($G$4&amp;$I$4),0),0),VLOOKUP(C553,INDIRECT($G$5&amp;$H$5),MATCH($A553,INDIRECT($G$5&amp;$I$5),0),FALSE)),0)</f>
        <v/>
      </c>
    </row>
    <row r="554">
      <c r="A554">
        <f>MID(D554,LEN(C554)+2,LEN(D554)-LEN(C554))</f>
        <v/>
      </c>
      <c r="B554">
        <f>IF(IFERROR(FIND("PU",D554,1),0)&lt;&gt;0,"PU",0)</f>
        <v/>
      </c>
      <c r="C554" t="inlineStr">
        <is>
          <t>V-O9-GRP</t>
        </is>
      </c>
      <c r="D554" t="inlineStr">
        <is>
          <t>V-O9-GRP-03</t>
        </is>
      </c>
      <c r="E554" s="71">
        <f>IFERROR(IF(B554=0,VLOOKUP(C554,INDIRECT($G$4&amp;$H$4),MATCH($A554,INDIRECT($G$4&amp;$I$4),0),0),VLOOKUP(C554,INDIRECT($G$5&amp;$H$5),MATCH($A554,INDIRECT($G$5&amp;$I$5),0),FALSE)),0)</f>
        <v/>
      </c>
    </row>
    <row r="555">
      <c r="A555">
        <f>MID(D555,LEN(C555)+2,LEN(D555)-LEN(C555))</f>
        <v/>
      </c>
      <c r="B555">
        <f>IF(IFERROR(FIND("PU",D555,1),0)&lt;&gt;0,"PU",0)</f>
        <v/>
      </c>
      <c r="C555" t="inlineStr">
        <is>
          <t>V-O9-GRP</t>
        </is>
      </c>
      <c r="D555" t="inlineStr">
        <is>
          <t>V-O9-GRP-04</t>
        </is>
      </c>
      <c r="E555" s="71">
        <f>IFERROR(IF(B555=0,VLOOKUP(C555,INDIRECT($G$4&amp;$H$4),MATCH($A555,INDIRECT($G$4&amp;$I$4),0),0),VLOOKUP(C555,INDIRECT($G$5&amp;$H$5),MATCH($A555,INDIRECT($G$5&amp;$I$5),0),FALSE)),0)</f>
        <v/>
      </c>
    </row>
    <row r="556">
      <c r="A556">
        <f>MID(D556,LEN(C556)+2,LEN(D556)-LEN(C556))</f>
        <v/>
      </c>
      <c r="B556">
        <f>IF(IFERROR(FIND("PU",D556,1),0)&lt;&gt;0,"PU",0)</f>
        <v/>
      </c>
      <c r="C556" t="inlineStr">
        <is>
          <t>V-O9-GRP</t>
        </is>
      </c>
      <c r="D556" t="inlineStr">
        <is>
          <t>V-O9-GRP-05</t>
        </is>
      </c>
      <c r="E556" s="71">
        <f>IFERROR(IF(B556=0,VLOOKUP(C556,INDIRECT($G$4&amp;$H$4),MATCH($A556,INDIRECT($G$4&amp;$I$4),0),0),VLOOKUP(C556,INDIRECT($G$5&amp;$H$5),MATCH($A556,INDIRECT($G$5&amp;$I$5),0),FALSE)),0)</f>
        <v/>
      </c>
    </row>
    <row r="557">
      <c r="A557">
        <f>MID(D557,LEN(C557)+2,LEN(D557)-LEN(C557))</f>
        <v/>
      </c>
      <c r="B557">
        <f>IF(IFERROR(FIND("PU",D557,1),0)&lt;&gt;0,"PU",0)</f>
        <v/>
      </c>
      <c r="C557" t="inlineStr">
        <is>
          <t>V-O9-GRP</t>
        </is>
      </c>
      <c r="D557" t="inlineStr">
        <is>
          <t>V-O9-GRP-06</t>
        </is>
      </c>
      <c r="E557" s="71">
        <f>IFERROR(IF(B557=0,VLOOKUP(C557,INDIRECT($G$4&amp;$H$4),MATCH($A557,INDIRECT($G$4&amp;$I$4),0),0),VLOOKUP(C557,INDIRECT($G$5&amp;$H$5),MATCH($A557,INDIRECT($G$5&amp;$I$5),0),FALSE)),0)</f>
        <v/>
      </c>
    </row>
    <row r="558">
      <c r="A558">
        <f>MID(D558,LEN(C558)+2,LEN(D558)-LEN(C558))</f>
        <v/>
      </c>
      <c r="B558">
        <f>IF(IFERROR(FIND("PU",D558,1),0)&lt;&gt;0,"PU",0)</f>
        <v/>
      </c>
      <c r="C558" t="inlineStr">
        <is>
          <t>V-O9-GRP</t>
        </is>
      </c>
      <c r="D558" t="inlineStr">
        <is>
          <t>V-O9-GRP-07</t>
        </is>
      </c>
      <c r="E558" s="71">
        <f>IFERROR(IF(B558=0,VLOOKUP(C558,INDIRECT($G$4&amp;$H$4),MATCH($A558,INDIRECT($G$4&amp;$I$4),0),0),VLOOKUP(C558,INDIRECT($G$5&amp;$H$5),MATCH($A558,INDIRECT($G$5&amp;$I$5),0),FALSE)),0)</f>
        <v/>
      </c>
    </row>
    <row r="559">
      <c r="A559">
        <f>MID(D559,LEN(C559)+2,LEN(D559)-LEN(C559))</f>
        <v/>
      </c>
      <c r="B559">
        <f>IF(IFERROR(FIND("PU",D559,1),0)&lt;&gt;0,"PU",0)</f>
        <v/>
      </c>
      <c r="C559" t="inlineStr">
        <is>
          <t>V-O9-GRP</t>
        </is>
      </c>
      <c r="D559" t="inlineStr">
        <is>
          <t>V-O9-GRP-08</t>
        </is>
      </c>
      <c r="E559" s="71">
        <f>IFERROR(IF(B559=0,VLOOKUP(C559,INDIRECT($G$4&amp;$H$4),MATCH($A559,INDIRECT($G$4&amp;$I$4),0),0),VLOOKUP(C559,INDIRECT($G$5&amp;$H$5),MATCH($A559,INDIRECT($G$5&amp;$I$5),0),FALSE)),0)</f>
        <v/>
      </c>
    </row>
    <row r="560">
      <c r="A560">
        <f>MID(D560,LEN(C560)+2,LEN(D560)-LEN(C560))</f>
        <v/>
      </c>
      <c r="B560">
        <f>IF(IFERROR(FIND("PU",D560,1),0)&lt;&gt;0,"PU",0)</f>
        <v/>
      </c>
      <c r="C560" t="inlineStr">
        <is>
          <t>V-O9-GRP</t>
        </is>
      </c>
      <c r="D560" t="inlineStr">
        <is>
          <t>V-O9-GRP-09</t>
        </is>
      </c>
      <c r="E560" s="71">
        <f>IFERROR(IF(B560=0,VLOOKUP(C560,INDIRECT($G$4&amp;$H$4),MATCH($A560,INDIRECT($G$4&amp;$I$4),0),0),VLOOKUP(C560,INDIRECT($G$5&amp;$H$5),MATCH($A560,INDIRECT($G$5&amp;$I$5),0),FALSE)),0)</f>
        <v/>
      </c>
    </row>
    <row r="561">
      <c r="A561">
        <f>MID(D561,LEN(C561)+2,LEN(D561)-LEN(C561))</f>
        <v/>
      </c>
      <c r="B561">
        <f>IF(IFERROR(FIND("PU",D561,1),0)&lt;&gt;0,"PU",0)</f>
        <v/>
      </c>
      <c r="C561" t="inlineStr">
        <is>
          <t>V-O9-GRP</t>
        </is>
      </c>
      <c r="D561" t="inlineStr">
        <is>
          <t>V-O9-GRP-10</t>
        </is>
      </c>
      <c r="E561" s="71">
        <f>IFERROR(IF(B561=0,VLOOKUP(C561,INDIRECT($G$4&amp;$H$4),MATCH($A561,INDIRECT($G$4&amp;$I$4),0),0),VLOOKUP(C561,INDIRECT($G$5&amp;$H$5),MATCH($A561,INDIRECT($G$5&amp;$I$5),0),FALSE)),0)</f>
        <v/>
      </c>
    </row>
    <row r="562">
      <c r="A562">
        <f>MID(D562,LEN(C562)+2,LEN(D562)-LEN(C562))</f>
        <v/>
      </c>
      <c r="B562">
        <f>IF(IFERROR(FIND("PU",D562,1),0)&lt;&gt;0,"PU",0)</f>
        <v/>
      </c>
      <c r="C562" t="inlineStr">
        <is>
          <t>V-O9-GRP</t>
        </is>
      </c>
      <c r="D562" t="inlineStr">
        <is>
          <t>V-O9-GRP-11</t>
        </is>
      </c>
      <c r="E562" s="71">
        <f>IFERROR(IF(B562=0,VLOOKUP(C562,INDIRECT($G$4&amp;$H$4),MATCH($A562,INDIRECT($G$4&amp;$I$4),0),0),VLOOKUP(C562,INDIRECT($G$5&amp;$H$5),MATCH($A562,INDIRECT($G$5&amp;$I$5),0),FALSE)),0)</f>
        <v/>
      </c>
    </row>
    <row r="563">
      <c r="A563">
        <f>MID(D563,LEN(C563)+2,LEN(D563)-LEN(C563))</f>
        <v/>
      </c>
      <c r="B563">
        <f>IF(IFERROR(FIND("PU",D563,1),0)&lt;&gt;0,"PU",0)</f>
        <v/>
      </c>
      <c r="C563" t="inlineStr">
        <is>
          <t>V-O9-GRP</t>
        </is>
      </c>
      <c r="D563" t="inlineStr">
        <is>
          <t>V-O9-GRP-12</t>
        </is>
      </c>
      <c r="E563" s="71">
        <f>IFERROR(IF(B563=0,VLOOKUP(C563,INDIRECT($G$4&amp;$H$4),MATCH($A563,INDIRECT($G$4&amp;$I$4),0),0),VLOOKUP(C563,INDIRECT($G$5&amp;$H$5),MATCH($A563,INDIRECT($G$5&amp;$I$5),0),FALSE)),0)</f>
        <v/>
      </c>
    </row>
    <row r="564">
      <c r="A564">
        <f>MID(D564,LEN(C564)+2,LEN(D564)-LEN(C564))</f>
        <v/>
      </c>
      <c r="B564">
        <f>IF(IFERROR(FIND("PU",D564,1),0)&lt;&gt;0,"PU",0)</f>
        <v/>
      </c>
      <c r="C564" t="inlineStr">
        <is>
          <t>V-O9-GRP</t>
        </is>
      </c>
      <c r="D564" t="inlineStr">
        <is>
          <t>V-O9-GRP-13</t>
        </is>
      </c>
      <c r="E564" s="71">
        <f>IFERROR(IF(B564=0,VLOOKUP(C564,INDIRECT($G$4&amp;$H$4),MATCH($A564,INDIRECT($G$4&amp;$I$4),0),0),VLOOKUP(C564,INDIRECT($G$5&amp;$H$5),MATCH($A564,INDIRECT($G$5&amp;$I$5),0),FALSE)),0)</f>
        <v/>
      </c>
    </row>
    <row r="565">
      <c r="A565">
        <f>MID(D565,LEN(C565)+2,LEN(D565)-LEN(C565))</f>
        <v/>
      </c>
      <c r="B565">
        <f>IF(IFERROR(FIND("PU",D565,1),0)&lt;&gt;0,"PU",0)</f>
        <v/>
      </c>
      <c r="C565" t="inlineStr">
        <is>
          <t>V-O10-GRP</t>
        </is>
      </c>
      <c r="D565" t="inlineStr">
        <is>
          <t>V-O10-GRP-01</t>
        </is>
      </c>
      <c r="E565" s="71">
        <f>IFERROR(IF(B565=0,VLOOKUP(C565,INDIRECT($G$4&amp;$H$4),MATCH($A565,INDIRECT($G$4&amp;$I$4),0),0),VLOOKUP(C565,INDIRECT($G$5&amp;$H$5),MATCH($A565,INDIRECT($G$5&amp;$I$5),0),FALSE)),0)</f>
        <v/>
      </c>
    </row>
    <row r="566">
      <c r="A566">
        <f>MID(D566,LEN(C566)+2,LEN(D566)-LEN(C566))</f>
        <v/>
      </c>
      <c r="B566">
        <f>IF(IFERROR(FIND("PU",D566,1),0)&lt;&gt;0,"PU",0)</f>
        <v/>
      </c>
      <c r="C566" t="inlineStr">
        <is>
          <t>V-O10-GRP</t>
        </is>
      </c>
      <c r="D566" t="inlineStr">
        <is>
          <t>V-O10-GRP-02</t>
        </is>
      </c>
      <c r="E566" s="71">
        <f>IFERROR(IF(B566=0,VLOOKUP(C566,INDIRECT($G$4&amp;$H$4),MATCH($A566,INDIRECT($G$4&amp;$I$4),0),0),VLOOKUP(C566,INDIRECT($G$5&amp;$H$5),MATCH($A566,INDIRECT($G$5&amp;$I$5),0),FALSE)),0)</f>
        <v/>
      </c>
    </row>
    <row r="567">
      <c r="A567">
        <f>MID(D567,LEN(C567)+2,LEN(D567)-LEN(C567))</f>
        <v/>
      </c>
      <c r="B567">
        <f>IF(IFERROR(FIND("PU",D567,1),0)&lt;&gt;0,"PU",0)</f>
        <v/>
      </c>
      <c r="C567" t="inlineStr">
        <is>
          <t>V-O10-GRP</t>
        </is>
      </c>
      <c r="D567" t="inlineStr">
        <is>
          <t>V-O10-GRP-03</t>
        </is>
      </c>
      <c r="E567" s="71">
        <f>IFERROR(IF(B567=0,VLOOKUP(C567,INDIRECT($G$4&amp;$H$4),MATCH($A567,INDIRECT($G$4&amp;$I$4),0),0),VLOOKUP(C567,INDIRECT($G$5&amp;$H$5),MATCH($A567,INDIRECT($G$5&amp;$I$5),0),FALSE)),0)</f>
        <v/>
      </c>
    </row>
    <row r="568">
      <c r="A568">
        <f>MID(D568,LEN(C568)+2,LEN(D568)-LEN(C568))</f>
        <v/>
      </c>
      <c r="B568">
        <f>IF(IFERROR(FIND("PU",D568,1),0)&lt;&gt;0,"PU",0)</f>
        <v/>
      </c>
      <c r="C568" t="inlineStr">
        <is>
          <t>V-O10-GRP</t>
        </is>
      </c>
      <c r="D568" t="inlineStr">
        <is>
          <t>V-O10-GRP-04</t>
        </is>
      </c>
      <c r="E568" s="71">
        <f>IFERROR(IF(B568=0,VLOOKUP(C568,INDIRECT($G$4&amp;$H$4),MATCH($A568,INDIRECT($G$4&amp;$I$4),0),0),VLOOKUP(C568,INDIRECT($G$5&amp;$H$5),MATCH($A568,INDIRECT($G$5&amp;$I$5),0),FALSE)),0)</f>
        <v/>
      </c>
    </row>
    <row r="569">
      <c r="A569">
        <f>MID(D569,LEN(C569)+2,LEN(D569)-LEN(C569))</f>
        <v/>
      </c>
      <c r="B569">
        <f>IF(IFERROR(FIND("PU",D569,1),0)&lt;&gt;0,"PU",0)</f>
        <v/>
      </c>
      <c r="C569" t="inlineStr">
        <is>
          <t>V-O10-GRP</t>
        </is>
      </c>
      <c r="D569" t="inlineStr">
        <is>
          <t>V-O10-GRP-05</t>
        </is>
      </c>
      <c r="E569" s="71">
        <f>IFERROR(IF(B569=0,VLOOKUP(C569,INDIRECT($G$4&amp;$H$4),MATCH($A569,INDIRECT($G$4&amp;$I$4),0),0),VLOOKUP(C569,INDIRECT($G$5&amp;$H$5),MATCH($A569,INDIRECT($G$5&amp;$I$5),0),FALSE)),0)</f>
        <v/>
      </c>
    </row>
    <row r="570">
      <c r="A570">
        <f>MID(D570,LEN(C570)+2,LEN(D570)-LEN(C570))</f>
        <v/>
      </c>
      <c r="B570">
        <f>IF(IFERROR(FIND("PU",D570,1),0)&lt;&gt;0,"PU",0)</f>
        <v/>
      </c>
      <c r="C570" t="inlineStr">
        <is>
          <t>V-O10-GRP</t>
        </is>
      </c>
      <c r="D570" t="inlineStr">
        <is>
          <t>V-O10-GRP-06</t>
        </is>
      </c>
      <c r="E570" s="71">
        <f>IFERROR(IF(B570=0,VLOOKUP(C570,INDIRECT($G$4&amp;$H$4),MATCH($A570,INDIRECT($G$4&amp;$I$4),0),0),VLOOKUP(C570,INDIRECT($G$5&amp;$H$5),MATCH($A570,INDIRECT($G$5&amp;$I$5),0),FALSE)),0)</f>
        <v/>
      </c>
    </row>
    <row r="571">
      <c r="A571">
        <f>MID(D571,LEN(C571)+2,LEN(D571)-LEN(C571))</f>
        <v/>
      </c>
      <c r="B571">
        <f>IF(IFERROR(FIND("PU",D571,1),0)&lt;&gt;0,"PU",0)</f>
        <v/>
      </c>
      <c r="C571" t="inlineStr">
        <is>
          <t>V-O10-GRP</t>
        </is>
      </c>
      <c r="D571" t="inlineStr">
        <is>
          <t>V-O10-GRP-07</t>
        </is>
      </c>
      <c r="E571" s="71">
        <f>IFERROR(IF(B571=0,VLOOKUP(C571,INDIRECT($G$4&amp;$H$4),MATCH($A571,INDIRECT($G$4&amp;$I$4),0),0),VLOOKUP(C571,INDIRECT($G$5&amp;$H$5),MATCH($A571,INDIRECT($G$5&amp;$I$5),0),FALSE)),0)</f>
        <v/>
      </c>
    </row>
    <row r="572">
      <c r="A572">
        <f>MID(D572,LEN(C572)+2,LEN(D572)-LEN(C572))</f>
        <v/>
      </c>
      <c r="B572">
        <f>IF(IFERROR(FIND("PU",D572,1),0)&lt;&gt;0,"PU",0)</f>
        <v/>
      </c>
      <c r="C572" t="inlineStr">
        <is>
          <t>V-O10-GRP</t>
        </is>
      </c>
      <c r="D572" t="inlineStr">
        <is>
          <t>V-O10-GRP-08</t>
        </is>
      </c>
      <c r="E572" s="71">
        <f>IFERROR(IF(B572=0,VLOOKUP(C572,INDIRECT($G$4&amp;$H$4),MATCH($A572,INDIRECT($G$4&amp;$I$4),0),0),VLOOKUP(C572,INDIRECT($G$5&amp;$H$5),MATCH($A572,INDIRECT($G$5&amp;$I$5),0),FALSE)),0)</f>
        <v/>
      </c>
    </row>
    <row r="573">
      <c r="A573">
        <f>MID(D573,LEN(C573)+2,LEN(D573)-LEN(C573))</f>
        <v/>
      </c>
      <c r="B573">
        <f>IF(IFERROR(FIND("PU",D573,1),0)&lt;&gt;0,"PU",0)</f>
        <v/>
      </c>
      <c r="C573" t="inlineStr">
        <is>
          <t>V-O10-GRP</t>
        </is>
      </c>
      <c r="D573" t="inlineStr">
        <is>
          <t>V-O10-GRP-09</t>
        </is>
      </c>
      <c r="E573" s="71">
        <f>IFERROR(IF(B573=0,VLOOKUP(C573,INDIRECT($G$4&amp;$H$4),MATCH($A573,INDIRECT($G$4&amp;$I$4),0),0),VLOOKUP(C573,INDIRECT($G$5&amp;$H$5),MATCH($A573,INDIRECT($G$5&amp;$I$5),0),FALSE)),0)</f>
        <v/>
      </c>
    </row>
    <row r="574">
      <c r="A574">
        <f>MID(D574,LEN(C574)+2,LEN(D574)-LEN(C574))</f>
        <v/>
      </c>
      <c r="B574">
        <f>IF(IFERROR(FIND("PU",D574,1),0)&lt;&gt;0,"PU",0)</f>
        <v/>
      </c>
      <c r="C574" t="inlineStr">
        <is>
          <t>V-O10-GRP</t>
        </is>
      </c>
      <c r="D574" t="inlineStr">
        <is>
          <t>V-O10-GRP-10</t>
        </is>
      </c>
      <c r="E574" s="71">
        <f>IFERROR(IF(B574=0,VLOOKUP(C574,INDIRECT($G$4&amp;$H$4),MATCH($A574,INDIRECT($G$4&amp;$I$4),0),0),VLOOKUP(C574,INDIRECT($G$5&amp;$H$5),MATCH($A574,INDIRECT($G$5&amp;$I$5),0),FALSE)),0)</f>
        <v/>
      </c>
    </row>
    <row r="575">
      <c r="A575">
        <f>MID(D575,LEN(C575)+2,LEN(D575)-LEN(C575))</f>
        <v/>
      </c>
      <c r="B575">
        <f>IF(IFERROR(FIND("PU",D575,1),0)&lt;&gt;0,"PU",0)</f>
        <v/>
      </c>
      <c r="C575" t="inlineStr">
        <is>
          <t>V-O10-GRP</t>
        </is>
      </c>
      <c r="D575" t="inlineStr">
        <is>
          <t>V-O10-GRP-11</t>
        </is>
      </c>
      <c r="E575" s="71">
        <f>IFERROR(IF(B575=0,VLOOKUP(C575,INDIRECT($G$4&amp;$H$4),MATCH($A575,INDIRECT($G$4&amp;$I$4),0),0),VLOOKUP(C575,INDIRECT($G$5&amp;$H$5),MATCH($A575,INDIRECT($G$5&amp;$I$5),0),FALSE)),0)</f>
        <v/>
      </c>
    </row>
    <row r="576">
      <c r="A576">
        <f>MID(D576,LEN(C576)+2,LEN(D576)-LEN(C576))</f>
        <v/>
      </c>
      <c r="B576">
        <f>IF(IFERROR(FIND("PU",D576,1),0)&lt;&gt;0,"PU",0)</f>
        <v/>
      </c>
      <c r="C576" t="inlineStr">
        <is>
          <t>V-O10-GRP</t>
        </is>
      </c>
      <c r="D576" t="inlineStr">
        <is>
          <t>V-O10-GRP-12</t>
        </is>
      </c>
      <c r="E576" s="71">
        <f>IFERROR(IF(B576=0,VLOOKUP(C576,INDIRECT($G$4&amp;$H$4),MATCH($A576,INDIRECT($G$4&amp;$I$4),0),0),VLOOKUP(C576,INDIRECT($G$5&amp;$H$5),MATCH($A576,INDIRECT($G$5&amp;$I$5),0),FALSE)),0)</f>
        <v/>
      </c>
    </row>
    <row r="577">
      <c r="A577">
        <f>MID(D577,LEN(C577)+2,LEN(D577)-LEN(C577))</f>
        <v/>
      </c>
      <c r="B577">
        <f>IF(IFERROR(FIND("PU",D577,1),0)&lt;&gt;0,"PU",0)</f>
        <v/>
      </c>
      <c r="C577" t="inlineStr">
        <is>
          <t>V-O10-GRP</t>
        </is>
      </c>
      <c r="D577" t="inlineStr">
        <is>
          <t>V-O10-GRP-13</t>
        </is>
      </c>
      <c r="E577" s="71">
        <f>IFERROR(IF(B577=0,VLOOKUP(C577,INDIRECT($G$4&amp;$H$4),MATCH($A577,INDIRECT($G$4&amp;$I$4),0),0),VLOOKUP(C577,INDIRECT($G$5&amp;$H$5),MATCH($A577,INDIRECT($G$5&amp;$I$5),0),FALSE)),0)</f>
        <v/>
      </c>
    </row>
    <row r="578">
      <c r="A578">
        <f>MID(D578,LEN(C578)+2,LEN(D578)-LEN(C578))</f>
        <v/>
      </c>
      <c r="B578">
        <f>IF(IFERROR(FIND("PU",D578,1),0)&lt;&gt;0,"PU",0)</f>
        <v/>
      </c>
      <c r="C578" t="inlineStr">
        <is>
          <t>V-O1-PU</t>
        </is>
      </c>
      <c r="D578" s="18" t="inlineStr">
        <is>
          <t>V-O1-PU-01</t>
        </is>
      </c>
      <c r="E578" s="71">
        <f>IFERROR(IF(B578=0,VLOOKUP(C578,INDIRECT($G$4&amp;$H$4),MATCH($A578,INDIRECT($G$4&amp;$I$4),0),0),VLOOKUP(C578,INDIRECT($G$5&amp;$H$5),MATCH($A578,INDIRECT($G$5&amp;$I$5),0),FALSE)),0)</f>
        <v/>
      </c>
    </row>
    <row r="579">
      <c r="A579">
        <f>MID(D579,LEN(C579)+2,LEN(D579)-LEN(C579))</f>
        <v/>
      </c>
      <c r="B579">
        <f>IF(IFERROR(FIND("PU",D579,1),0)&lt;&gt;0,"PU",0)</f>
        <v/>
      </c>
      <c r="C579" t="inlineStr">
        <is>
          <t>V-O1-PU</t>
        </is>
      </c>
      <c r="D579" s="18" t="inlineStr">
        <is>
          <t>V-O1-PU-02</t>
        </is>
      </c>
      <c r="E579" s="71">
        <f>IFERROR(IF(B579=0,VLOOKUP(C579,INDIRECT($G$4&amp;$H$4),MATCH($A579,INDIRECT($G$4&amp;$I$4),0),0),VLOOKUP(C579,INDIRECT($G$5&amp;$H$5),MATCH($A579,INDIRECT($G$5&amp;$I$5),0),FALSE)),0)</f>
        <v/>
      </c>
    </row>
    <row r="580">
      <c r="A580">
        <f>MID(D580,LEN(C580)+2,LEN(D580)-LEN(C580))</f>
        <v/>
      </c>
      <c r="B580">
        <f>IF(IFERROR(FIND("PU",D580,1),0)&lt;&gt;0,"PU",0)</f>
        <v/>
      </c>
      <c r="C580" t="inlineStr">
        <is>
          <t>V-O1-PU</t>
        </is>
      </c>
      <c r="D580" s="18" t="inlineStr">
        <is>
          <t>V-O1-PU-03</t>
        </is>
      </c>
      <c r="E580" s="71">
        <f>IFERROR(IF(B580=0,VLOOKUP(C580,INDIRECT($G$4&amp;$H$4),MATCH($A580,INDIRECT($G$4&amp;$I$4),0),0),VLOOKUP(C580,INDIRECT($G$5&amp;$H$5),MATCH($A580,INDIRECT($G$5&amp;$I$5),0),FALSE)),0)</f>
        <v/>
      </c>
    </row>
    <row r="581">
      <c r="A581">
        <f>MID(D581,LEN(C581)+2,LEN(D581)-LEN(C581))</f>
        <v/>
      </c>
      <c r="B581">
        <f>IF(IFERROR(FIND("PU",D581,1),0)&lt;&gt;0,"PU",0)</f>
        <v/>
      </c>
      <c r="C581" t="inlineStr">
        <is>
          <t>V-O1-PU</t>
        </is>
      </c>
      <c r="D581" s="18" t="inlineStr">
        <is>
          <t>V-O1-PU-04</t>
        </is>
      </c>
      <c r="E581" s="71">
        <f>IFERROR(IF(B581=0,VLOOKUP(C581,INDIRECT($G$4&amp;$H$4),MATCH($A581,INDIRECT($G$4&amp;$I$4),0),0),VLOOKUP(C581,INDIRECT($G$5&amp;$H$5),MATCH($A581,INDIRECT($G$5&amp;$I$5),0),FALSE)),0)</f>
        <v/>
      </c>
    </row>
    <row r="582">
      <c r="A582">
        <f>MID(D582,LEN(C582)+2,LEN(D582)-LEN(C582))</f>
        <v/>
      </c>
      <c r="B582">
        <f>IF(IFERROR(FIND("PU",D582,1),0)&lt;&gt;0,"PU",0)</f>
        <v/>
      </c>
      <c r="C582" t="inlineStr">
        <is>
          <t>V-O1-PU</t>
        </is>
      </c>
      <c r="D582" s="18" t="inlineStr">
        <is>
          <t>V-O1-PU-05</t>
        </is>
      </c>
      <c r="E582" s="71">
        <f>IFERROR(IF(B582=0,VLOOKUP(C582,INDIRECT($G$4&amp;$H$4),MATCH($A582,INDIRECT($G$4&amp;$I$4),0),0),VLOOKUP(C582,INDIRECT($G$5&amp;$H$5),MATCH($A582,INDIRECT($G$5&amp;$I$5),0),FALSE)),0)</f>
        <v/>
      </c>
    </row>
    <row r="583">
      <c r="A583">
        <f>MID(D583,LEN(C583)+2,LEN(D583)-LEN(C583))</f>
        <v/>
      </c>
      <c r="B583">
        <f>IF(IFERROR(FIND("PU",D583,1),0)&lt;&gt;0,"PU",0)</f>
        <v/>
      </c>
      <c r="C583" t="inlineStr">
        <is>
          <t>V-O1-PU</t>
        </is>
      </c>
      <c r="D583" s="18" t="inlineStr">
        <is>
          <t>V-O1-PU-06</t>
        </is>
      </c>
      <c r="E583" s="71">
        <f>IFERROR(IF(B583=0,VLOOKUP(C583,INDIRECT($G$4&amp;$H$4),MATCH($A583,INDIRECT($G$4&amp;$I$4),0),0),VLOOKUP(C583,INDIRECT($G$5&amp;$H$5),MATCH($A583,INDIRECT($G$5&amp;$I$5),0),FALSE)),0)</f>
        <v/>
      </c>
    </row>
    <row r="584">
      <c r="A584">
        <f>MID(D584,LEN(C584)+2,LEN(D584)-LEN(C584))</f>
        <v/>
      </c>
      <c r="B584">
        <f>IF(IFERROR(FIND("PU",D584,1),0)&lt;&gt;0,"PU",0)</f>
        <v/>
      </c>
      <c r="C584" t="inlineStr">
        <is>
          <t>V-O1-PU</t>
        </is>
      </c>
      <c r="D584" s="18" t="inlineStr">
        <is>
          <t>V-O1-PU-09</t>
        </is>
      </c>
      <c r="E584" s="71">
        <f>IFERROR(IF(B584=0,VLOOKUP(C584,INDIRECT($G$4&amp;$H$4),MATCH($A584,INDIRECT($G$4&amp;$I$4),0),0),VLOOKUP(C584,INDIRECT($G$5&amp;$H$5),MATCH($A584,INDIRECT($G$5&amp;$I$5),0),FALSE)),0)</f>
        <v/>
      </c>
    </row>
    <row r="585">
      <c r="A585">
        <f>MID(D585,LEN(C585)+2,LEN(D585)-LEN(C585))</f>
        <v/>
      </c>
      <c r="B585">
        <f>IF(IFERROR(FIND("PU",D585,1),0)&lt;&gt;0,"PU",0)</f>
        <v/>
      </c>
      <c r="C585" t="inlineStr">
        <is>
          <t>V-O1-PU</t>
        </is>
      </c>
      <c r="D585" s="18" t="inlineStr">
        <is>
          <t>V-O1-PU-11</t>
        </is>
      </c>
      <c r="E585" s="71">
        <f>IFERROR(IF(B585=0,VLOOKUP(C585,INDIRECT($G$4&amp;$H$4),MATCH($A585,INDIRECT($G$4&amp;$I$4),0),0),VLOOKUP(C585,INDIRECT($G$5&amp;$H$5),MATCH($A585,INDIRECT($G$5&amp;$I$5),0),FALSE)),0)</f>
        <v/>
      </c>
    </row>
    <row r="586">
      <c r="A586">
        <f>MID(D586,LEN(C586)+2,LEN(D586)-LEN(C586))</f>
        <v/>
      </c>
      <c r="B586">
        <f>IF(IFERROR(FIND("PU",D586,1),0)&lt;&gt;0,"PU",0)</f>
        <v/>
      </c>
      <c r="C586" t="inlineStr">
        <is>
          <t>V-O1-PU</t>
        </is>
      </c>
      <c r="D586" s="18" t="inlineStr">
        <is>
          <t>V-O1-PU-12</t>
        </is>
      </c>
      <c r="E586" s="71">
        <f>IFERROR(IF(B586=0,VLOOKUP(C586,INDIRECT($G$4&amp;$H$4),MATCH($A586,INDIRECT($G$4&amp;$I$4),0),0),VLOOKUP(C586,INDIRECT($G$5&amp;$H$5),MATCH($A586,INDIRECT($G$5&amp;$I$5),0),FALSE)),0)</f>
        <v/>
      </c>
    </row>
    <row r="587">
      <c r="A587">
        <f>MID(D587,LEN(C587)+2,LEN(D587)-LEN(C587))</f>
        <v/>
      </c>
      <c r="B587">
        <f>IF(IFERROR(FIND("PU",D587,1),0)&lt;&gt;0,"PU",0)</f>
        <v/>
      </c>
      <c r="C587" t="inlineStr">
        <is>
          <t>V-O1-PU</t>
        </is>
      </c>
      <c r="D587" s="18" t="inlineStr">
        <is>
          <t>V-O1-PU-14</t>
        </is>
      </c>
      <c r="E587" s="71">
        <f>IFERROR(IF(B587=0,VLOOKUP(C587,INDIRECT($G$4&amp;$H$4),MATCH($A587,INDIRECT($G$4&amp;$I$4),0),0),VLOOKUP(C587,INDIRECT($G$5&amp;$H$5),MATCH($A587,INDIRECT($G$5&amp;$I$5),0),FALSE)),0)</f>
        <v/>
      </c>
    </row>
    <row r="588">
      <c r="A588">
        <f>MID(D588,LEN(C588)+2,LEN(D588)-LEN(C588))</f>
        <v/>
      </c>
      <c r="B588">
        <f>IF(IFERROR(FIND("PU",D588,1),0)&lt;&gt;0,"PU",0)</f>
        <v/>
      </c>
      <c r="C588" t="inlineStr">
        <is>
          <t>V-O2-PU</t>
        </is>
      </c>
      <c r="D588" s="18" t="inlineStr">
        <is>
          <t>V-O2-PU-01</t>
        </is>
      </c>
      <c r="E588" s="71">
        <f>IFERROR(IF(B588=0,VLOOKUP(C588,INDIRECT($G$4&amp;$H$4),MATCH($A588,INDIRECT($G$4&amp;$I$4),0),0),VLOOKUP(C588,INDIRECT($G$5&amp;$H$5),MATCH($A588,INDIRECT($G$5&amp;$I$5),0),FALSE)),0)</f>
        <v/>
      </c>
    </row>
    <row r="589">
      <c r="A589">
        <f>MID(D589,LEN(C589)+2,LEN(D589)-LEN(C589))</f>
        <v/>
      </c>
      <c r="B589">
        <f>IF(IFERROR(FIND("PU",D589,1),0)&lt;&gt;0,"PU",0)</f>
        <v/>
      </c>
      <c r="C589" t="inlineStr">
        <is>
          <t>V-O2-PU</t>
        </is>
      </c>
      <c r="D589" s="18" t="inlineStr">
        <is>
          <t>V-O2-PU-02</t>
        </is>
      </c>
      <c r="E589" s="71">
        <f>IFERROR(IF(B589=0,VLOOKUP(C589,INDIRECT($G$4&amp;$H$4),MATCH($A589,INDIRECT($G$4&amp;$I$4),0),0),VLOOKUP(C589,INDIRECT($G$5&amp;$H$5),MATCH($A589,INDIRECT($G$5&amp;$I$5),0),FALSE)),0)</f>
        <v/>
      </c>
    </row>
    <row r="590">
      <c r="A590">
        <f>MID(D590,LEN(C590)+2,LEN(D590)-LEN(C590))</f>
        <v/>
      </c>
      <c r="B590">
        <f>IF(IFERROR(FIND("PU",D590,1),0)&lt;&gt;0,"PU",0)</f>
        <v/>
      </c>
      <c r="C590" t="inlineStr">
        <is>
          <t>V-O2-PU</t>
        </is>
      </c>
      <c r="D590" s="18" t="inlineStr">
        <is>
          <t>V-O2-PU-03</t>
        </is>
      </c>
      <c r="E590" s="71">
        <f>IFERROR(IF(B590=0,VLOOKUP(C590,INDIRECT($G$4&amp;$H$4),MATCH($A590,INDIRECT($G$4&amp;$I$4),0),0),VLOOKUP(C590,INDIRECT($G$5&amp;$H$5),MATCH($A590,INDIRECT($G$5&amp;$I$5),0),FALSE)),0)</f>
        <v/>
      </c>
    </row>
    <row r="591">
      <c r="A591">
        <f>MID(D591,LEN(C591)+2,LEN(D591)-LEN(C591))</f>
        <v/>
      </c>
      <c r="B591">
        <f>IF(IFERROR(FIND("PU",D591,1),0)&lt;&gt;0,"PU",0)</f>
        <v/>
      </c>
      <c r="C591" t="inlineStr">
        <is>
          <t>V-O2-PU</t>
        </is>
      </c>
      <c r="D591" s="18" t="inlineStr">
        <is>
          <t>V-O2-PU-04</t>
        </is>
      </c>
      <c r="E591" s="71">
        <f>IFERROR(IF(B591=0,VLOOKUP(C591,INDIRECT($G$4&amp;$H$4),MATCH($A591,INDIRECT($G$4&amp;$I$4),0),0),VLOOKUP(C591,INDIRECT($G$5&amp;$H$5),MATCH($A591,INDIRECT($G$5&amp;$I$5),0),FALSE)),0)</f>
        <v/>
      </c>
    </row>
    <row r="592">
      <c r="A592">
        <f>MID(D592,LEN(C592)+2,LEN(D592)-LEN(C592))</f>
        <v/>
      </c>
      <c r="B592">
        <f>IF(IFERROR(FIND("PU",D592,1),0)&lt;&gt;0,"PU",0)</f>
        <v/>
      </c>
      <c r="C592" t="inlineStr">
        <is>
          <t>V-O2-PU</t>
        </is>
      </c>
      <c r="D592" s="18" t="inlineStr">
        <is>
          <t>V-O2-PU-05</t>
        </is>
      </c>
      <c r="E592" s="71">
        <f>IFERROR(IF(B592=0,VLOOKUP(C592,INDIRECT($G$4&amp;$H$4),MATCH($A592,INDIRECT($G$4&amp;$I$4),0),0),VLOOKUP(C592,INDIRECT($G$5&amp;$H$5),MATCH($A592,INDIRECT($G$5&amp;$I$5),0),FALSE)),0)</f>
        <v/>
      </c>
    </row>
    <row r="593">
      <c r="A593">
        <f>MID(D593,LEN(C593)+2,LEN(D593)-LEN(C593))</f>
        <v/>
      </c>
      <c r="B593">
        <f>IF(IFERROR(FIND("PU",D593,1),0)&lt;&gt;0,"PU",0)</f>
        <v/>
      </c>
      <c r="C593" t="inlineStr">
        <is>
          <t>V-O2-PU</t>
        </is>
      </c>
      <c r="D593" s="18" t="inlineStr">
        <is>
          <t>V-O2-PU-06</t>
        </is>
      </c>
      <c r="E593" s="71">
        <f>IFERROR(IF(B593=0,VLOOKUP(C593,INDIRECT($G$4&amp;$H$4),MATCH($A593,INDIRECT($G$4&amp;$I$4),0),0),VLOOKUP(C593,INDIRECT($G$5&amp;$H$5),MATCH($A593,INDIRECT($G$5&amp;$I$5),0),FALSE)),0)</f>
        <v/>
      </c>
    </row>
    <row r="594">
      <c r="A594">
        <f>MID(D594,LEN(C594)+2,LEN(D594)-LEN(C594))</f>
        <v/>
      </c>
      <c r="B594">
        <f>IF(IFERROR(FIND("PU",D594,1),0)&lt;&gt;0,"PU",0)</f>
        <v/>
      </c>
      <c r="C594" t="inlineStr">
        <is>
          <t>V-O2-PU</t>
        </is>
      </c>
      <c r="D594" s="18" t="inlineStr">
        <is>
          <t>V-O2-PU-09</t>
        </is>
      </c>
      <c r="E594" s="71">
        <f>IFERROR(IF(B594=0,VLOOKUP(C594,INDIRECT($G$4&amp;$H$4),MATCH($A594,INDIRECT($G$4&amp;$I$4),0),0),VLOOKUP(C594,INDIRECT($G$5&amp;$H$5),MATCH($A594,INDIRECT($G$5&amp;$I$5),0),FALSE)),0)</f>
        <v/>
      </c>
    </row>
    <row r="595">
      <c r="A595">
        <f>MID(D595,LEN(C595)+2,LEN(D595)-LEN(C595))</f>
        <v/>
      </c>
      <c r="B595">
        <f>IF(IFERROR(FIND("PU",D595,1),0)&lt;&gt;0,"PU",0)</f>
        <v/>
      </c>
      <c r="C595" t="inlineStr">
        <is>
          <t>V-O2-PU</t>
        </is>
      </c>
      <c r="D595" s="18" t="inlineStr">
        <is>
          <t>V-O2-PU-11</t>
        </is>
      </c>
      <c r="E595" s="71">
        <f>IFERROR(IF(B595=0,VLOOKUP(C595,INDIRECT($G$4&amp;$H$4),MATCH($A595,INDIRECT($G$4&amp;$I$4),0),0),VLOOKUP(C595,INDIRECT($G$5&amp;$H$5),MATCH($A595,INDIRECT($G$5&amp;$I$5),0),FALSE)),0)</f>
        <v/>
      </c>
    </row>
    <row r="596">
      <c r="A596">
        <f>MID(D596,LEN(C596)+2,LEN(D596)-LEN(C596))</f>
        <v/>
      </c>
      <c r="B596">
        <f>IF(IFERROR(FIND("PU",D596,1),0)&lt;&gt;0,"PU",0)</f>
        <v/>
      </c>
      <c r="C596" t="inlineStr">
        <is>
          <t>V-O2-PU</t>
        </is>
      </c>
      <c r="D596" s="18" t="inlineStr">
        <is>
          <t>V-O2-PU-12</t>
        </is>
      </c>
      <c r="E596" s="71">
        <f>IFERROR(IF(B596=0,VLOOKUP(C596,INDIRECT($G$4&amp;$H$4),MATCH($A596,INDIRECT($G$4&amp;$I$4),0),0),VLOOKUP(C596,INDIRECT($G$5&amp;$H$5),MATCH($A596,INDIRECT($G$5&amp;$I$5),0),FALSE)),0)</f>
        <v/>
      </c>
    </row>
    <row r="597">
      <c r="A597">
        <f>MID(D597,LEN(C597)+2,LEN(D597)-LEN(C597))</f>
        <v/>
      </c>
      <c r="B597">
        <f>IF(IFERROR(FIND("PU",D597,1),0)&lt;&gt;0,"PU",0)</f>
        <v/>
      </c>
      <c r="C597" t="inlineStr">
        <is>
          <t>V-O2-PU</t>
        </is>
      </c>
      <c r="D597" s="18" t="inlineStr">
        <is>
          <t>V-O2-PU-14</t>
        </is>
      </c>
      <c r="E597" s="71">
        <f>IFERROR(IF(B597=0,VLOOKUP(C597,INDIRECT($G$4&amp;$H$4),MATCH($A597,INDIRECT($G$4&amp;$I$4),0),0),VLOOKUP(C597,INDIRECT($G$5&amp;$H$5),MATCH($A597,INDIRECT($G$5&amp;$I$5),0),FALSE)),0)</f>
        <v/>
      </c>
    </row>
    <row r="598">
      <c r="A598">
        <f>MID(D598,LEN(C598)+2,LEN(D598)-LEN(C598))</f>
        <v/>
      </c>
      <c r="B598">
        <f>IF(IFERROR(FIND("PU",D598,1),0)&lt;&gt;0,"PU",0)</f>
        <v/>
      </c>
      <c r="C598" t="inlineStr">
        <is>
          <t>V-O3-PU</t>
        </is>
      </c>
      <c r="D598" s="18" t="inlineStr">
        <is>
          <t>V-O3-PU-01</t>
        </is>
      </c>
      <c r="E598" s="71">
        <f>IFERROR(IF(B598=0,VLOOKUP(C598,INDIRECT($G$4&amp;$H$4),MATCH($A598,INDIRECT($G$4&amp;$I$4),0),0),VLOOKUP(C598,INDIRECT($G$5&amp;$H$5),MATCH($A598,INDIRECT($G$5&amp;$I$5),0),FALSE)),0)</f>
        <v/>
      </c>
    </row>
    <row r="599">
      <c r="A599">
        <f>MID(D599,LEN(C599)+2,LEN(D599)-LEN(C599))</f>
        <v/>
      </c>
      <c r="B599">
        <f>IF(IFERROR(FIND("PU",D599,1),0)&lt;&gt;0,"PU",0)</f>
        <v/>
      </c>
      <c r="C599" t="inlineStr">
        <is>
          <t>V-O3-PU</t>
        </is>
      </c>
      <c r="D599" s="18" t="inlineStr">
        <is>
          <t>V-O3-PU-02</t>
        </is>
      </c>
      <c r="E599" s="71">
        <f>IFERROR(IF(B599=0,VLOOKUP(C599,INDIRECT($G$4&amp;$H$4),MATCH($A599,INDIRECT($G$4&amp;$I$4),0),0),VLOOKUP(C599,INDIRECT($G$5&amp;$H$5),MATCH($A599,INDIRECT($G$5&amp;$I$5),0),FALSE)),0)</f>
        <v/>
      </c>
    </row>
    <row r="600">
      <c r="A600">
        <f>MID(D600,LEN(C600)+2,LEN(D600)-LEN(C600))</f>
        <v/>
      </c>
      <c r="B600">
        <f>IF(IFERROR(FIND("PU",D600,1),0)&lt;&gt;0,"PU",0)</f>
        <v/>
      </c>
      <c r="C600" t="inlineStr">
        <is>
          <t>V-O3-PU</t>
        </is>
      </c>
      <c r="D600" s="18" t="inlineStr">
        <is>
          <t>V-O3-PU-03</t>
        </is>
      </c>
      <c r="E600" s="71">
        <f>IFERROR(IF(B600=0,VLOOKUP(C600,INDIRECT($G$4&amp;$H$4),MATCH($A600,INDIRECT($G$4&amp;$I$4),0),0),VLOOKUP(C600,INDIRECT($G$5&amp;$H$5),MATCH($A600,INDIRECT($G$5&amp;$I$5),0),FALSE)),0)</f>
        <v/>
      </c>
    </row>
    <row r="601">
      <c r="A601">
        <f>MID(D601,LEN(C601)+2,LEN(D601)-LEN(C601))</f>
        <v/>
      </c>
      <c r="B601">
        <f>IF(IFERROR(FIND("PU",D601,1),0)&lt;&gt;0,"PU",0)</f>
        <v/>
      </c>
      <c r="C601" t="inlineStr">
        <is>
          <t>V-O3-PU</t>
        </is>
      </c>
      <c r="D601" s="18" t="inlineStr">
        <is>
          <t>V-O3-PU-04</t>
        </is>
      </c>
      <c r="E601" s="71">
        <f>IFERROR(IF(B601=0,VLOOKUP(C601,INDIRECT($G$4&amp;$H$4),MATCH($A601,INDIRECT($G$4&amp;$I$4),0),0),VLOOKUP(C601,INDIRECT($G$5&amp;$H$5),MATCH($A601,INDIRECT($G$5&amp;$I$5),0),FALSE)),0)</f>
        <v/>
      </c>
    </row>
    <row r="602">
      <c r="A602">
        <f>MID(D602,LEN(C602)+2,LEN(D602)-LEN(C602))</f>
        <v/>
      </c>
      <c r="B602">
        <f>IF(IFERROR(FIND("PU",D602,1),0)&lt;&gt;0,"PU",0)</f>
        <v/>
      </c>
      <c r="C602" t="inlineStr">
        <is>
          <t>V-O3-PU</t>
        </is>
      </c>
      <c r="D602" s="18" t="inlineStr">
        <is>
          <t>V-O3-PU-05</t>
        </is>
      </c>
      <c r="E602" s="71">
        <f>IFERROR(IF(B602=0,VLOOKUP(C602,INDIRECT($G$4&amp;$H$4),MATCH($A602,INDIRECT($G$4&amp;$I$4),0),0),VLOOKUP(C602,INDIRECT($G$5&amp;$H$5),MATCH($A602,INDIRECT($G$5&amp;$I$5),0),FALSE)),0)</f>
        <v/>
      </c>
    </row>
    <row r="603">
      <c r="A603">
        <f>MID(D603,LEN(C603)+2,LEN(D603)-LEN(C603))</f>
        <v/>
      </c>
      <c r="B603">
        <f>IF(IFERROR(FIND("PU",D603,1),0)&lt;&gt;0,"PU",0)</f>
        <v/>
      </c>
      <c r="C603" t="inlineStr">
        <is>
          <t>V-O3-PU</t>
        </is>
      </c>
      <c r="D603" s="18" t="inlineStr">
        <is>
          <t>V-O3-PU-06</t>
        </is>
      </c>
      <c r="E603" s="71">
        <f>IFERROR(IF(B603=0,VLOOKUP(C603,INDIRECT($G$4&amp;$H$4),MATCH($A603,INDIRECT($G$4&amp;$I$4),0),0),VLOOKUP(C603,INDIRECT($G$5&amp;$H$5),MATCH($A603,INDIRECT($G$5&amp;$I$5),0),FALSE)),0)</f>
        <v/>
      </c>
    </row>
    <row r="604">
      <c r="A604">
        <f>MID(D604,LEN(C604)+2,LEN(D604)-LEN(C604))</f>
        <v/>
      </c>
      <c r="B604">
        <f>IF(IFERROR(FIND("PU",D604,1),0)&lt;&gt;0,"PU",0)</f>
        <v/>
      </c>
      <c r="C604" t="inlineStr">
        <is>
          <t>V-O3-PU</t>
        </is>
      </c>
      <c r="D604" s="18" t="inlineStr">
        <is>
          <t>V-O3-PU-09</t>
        </is>
      </c>
      <c r="E604" s="71">
        <f>IFERROR(IF(B604=0,VLOOKUP(C604,INDIRECT($G$4&amp;$H$4),MATCH($A604,INDIRECT($G$4&amp;$I$4),0),0),VLOOKUP(C604,INDIRECT($G$5&amp;$H$5),MATCH($A604,INDIRECT($G$5&amp;$I$5),0),FALSE)),0)</f>
        <v/>
      </c>
    </row>
    <row r="605">
      <c r="A605">
        <f>MID(D605,LEN(C605)+2,LEN(D605)-LEN(C605))</f>
        <v/>
      </c>
      <c r="B605">
        <f>IF(IFERROR(FIND("PU",D605,1),0)&lt;&gt;0,"PU",0)</f>
        <v/>
      </c>
      <c r="C605" t="inlineStr">
        <is>
          <t>V-O3-PU</t>
        </is>
      </c>
      <c r="D605" s="18" t="inlineStr">
        <is>
          <t>V-O3-PU-11</t>
        </is>
      </c>
      <c r="E605" s="71">
        <f>IFERROR(IF(B605=0,VLOOKUP(C605,INDIRECT($G$4&amp;$H$4),MATCH($A605,INDIRECT($G$4&amp;$I$4),0),0),VLOOKUP(C605,INDIRECT($G$5&amp;$H$5),MATCH($A605,INDIRECT($G$5&amp;$I$5),0),FALSE)),0)</f>
        <v/>
      </c>
    </row>
    <row r="606">
      <c r="A606">
        <f>MID(D606,LEN(C606)+2,LEN(D606)-LEN(C606))</f>
        <v/>
      </c>
      <c r="B606">
        <f>IF(IFERROR(FIND("PU",D606,1),0)&lt;&gt;0,"PU",0)</f>
        <v/>
      </c>
      <c r="C606" t="inlineStr">
        <is>
          <t>V-O3-PU</t>
        </is>
      </c>
      <c r="D606" s="18" t="inlineStr">
        <is>
          <t>V-O3-PU-12</t>
        </is>
      </c>
      <c r="E606" s="71">
        <f>IFERROR(IF(B606=0,VLOOKUP(C606,INDIRECT($G$4&amp;$H$4),MATCH($A606,INDIRECT($G$4&amp;$I$4),0),0),VLOOKUP(C606,INDIRECT($G$5&amp;$H$5),MATCH($A606,INDIRECT($G$5&amp;$I$5),0),FALSE)),0)</f>
        <v/>
      </c>
    </row>
    <row r="607">
      <c r="A607">
        <f>MID(D607,LEN(C607)+2,LEN(D607)-LEN(C607))</f>
        <v/>
      </c>
      <c r="B607">
        <f>IF(IFERROR(FIND("PU",D607,1),0)&lt;&gt;0,"PU",0)</f>
        <v/>
      </c>
      <c r="C607" t="inlineStr">
        <is>
          <t>V-O3-PU</t>
        </is>
      </c>
      <c r="D607" s="18" t="inlineStr">
        <is>
          <t>V-O3-PU-14</t>
        </is>
      </c>
      <c r="E607" s="71">
        <f>IFERROR(IF(B607=0,VLOOKUP(C607,INDIRECT($G$4&amp;$H$4),MATCH($A607,INDIRECT($G$4&amp;$I$4),0),0),VLOOKUP(C607,INDIRECT($G$5&amp;$H$5),MATCH($A607,INDIRECT($G$5&amp;$I$5),0),FALSE)),0)</f>
        <v/>
      </c>
    </row>
    <row r="608">
      <c r="A608">
        <f>MID(D608,LEN(C608)+2,LEN(D608)-LEN(C608))</f>
        <v/>
      </c>
      <c r="B608">
        <f>IF(IFERROR(FIND("PU",D608,1),0)&lt;&gt;0,"PU",0)</f>
        <v/>
      </c>
      <c r="C608" t="inlineStr">
        <is>
          <t>V-O4-PU</t>
        </is>
      </c>
      <c r="D608" s="18" t="inlineStr">
        <is>
          <t>V-O4-PU-01</t>
        </is>
      </c>
      <c r="E608" s="71">
        <f>IFERROR(IF(B608=0,VLOOKUP(C608,INDIRECT($G$4&amp;$H$4),MATCH($A608,INDIRECT($G$4&amp;$I$4),0),0),VLOOKUP(C608,INDIRECT($G$5&amp;$H$5),MATCH($A608,INDIRECT($G$5&amp;$I$5),0),FALSE)),0)</f>
        <v/>
      </c>
    </row>
    <row r="609">
      <c r="A609">
        <f>MID(D609,LEN(C609)+2,LEN(D609)-LEN(C609))</f>
        <v/>
      </c>
      <c r="B609">
        <f>IF(IFERROR(FIND("PU",D609,1),0)&lt;&gt;0,"PU",0)</f>
        <v/>
      </c>
      <c r="C609" t="inlineStr">
        <is>
          <t>V-O4-PU</t>
        </is>
      </c>
      <c r="D609" s="18" t="inlineStr">
        <is>
          <t>V-O4-PU-02</t>
        </is>
      </c>
      <c r="E609" s="71">
        <f>IFERROR(IF(B609=0,VLOOKUP(C609,INDIRECT($G$4&amp;$H$4),MATCH($A609,INDIRECT($G$4&amp;$I$4),0),0),VLOOKUP(C609,INDIRECT($G$5&amp;$H$5),MATCH($A609,INDIRECT($G$5&amp;$I$5),0),FALSE)),0)</f>
        <v/>
      </c>
    </row>
    <row r="610">
      <c r="A610">
        <f>MID(D610,LEN(C610)+2,LEN(D610)-LEN(C610))</f>
        <v/>
      </c>
      <c r="B610">
        <f>IF(IFERROR(FIND("PU",D610,1),0)&lt;&gt;0,"PU",0)</f>
        <v/>
      </c>
      <c r="C610" t="inlineStr">
        <is>
          <t>V-O4-PU</t>
        </is>
      </c>
      <c r="D610" s="18" t="inlineStr">
        <is>
          <t>V-O4-PU-03</t>
        </is>
      </c>
      <c r="E610" s="71">
        <f>IFERROR(IF(B610=0,VLOOKUP(C610,INDIRECT($G$4&amp;$H$4),MATCH($A610,INDIRECT($G$4&amp;$I$4),0),0),VLOOKUP(C610,INDIRECT($G$5&amp;$H$5),MATCH($A610,INDIRECT($G$5&amp;$I$5),0),FALSE)),0)</f>
        <v/>
      </c>
    </row>
    <row r="611">
      <c r="A611">
        <f>MID(D611,LEN(C611)+2,LEN(D611)-LEN(C611))</f>
        <v/>
      </c>
      <c r="B611">
        <f>IF(IFERROR(FIND("PU",D611,1),0)&lt;&gt;0,"PU",0)</f>
        <v/>
      </c>
      <c r="C611" t="inlineStr">
        <is>
          <t>V-O4-PU</t>
        </is>
      </c>
      <c r="D611" s="18" t="inlineStr">
        <is>
          <t>V-O4-PU-04</t>
        </is>
      </c>
      <c r="E611" s="71">
        <f>IFERROR(IF(B611=0,VLOOKUP(C611,INDIRECT($G$4&amp;$H$4),MATCH($A611,INDIRECT($G$4&amp;$I$4),0),0),VLOOKUP(C611,INDIRECT($G$5&amp;$H$5),MATCH($A611,INDIRECT($G$5&amp;$I$5),0),FALSE)),0)</f>
        <v/>
      </c>
    </row>
    <row r="612">
      <c r="A612">
        <f>MID(D612,LEN(C612)+2,LEN(D612)-LEN(C612))</f>
        <v/>
      </c>
      <c r="B612">
        <f>IF(IFERROR(FIND("PU",D612,1),0)&lt;&gt;0,"PU",0)</f>
        <v/>
      </c>
      <c r="C612" t="inlineStr">
        <is>
          <t>V-O4-PU</t>
        </is>
      </c>
      <c r="D612" s="18" t="inlineStr">
        <is>
          <t>V-O4-PU-05</t>
        </is>
      </c>
      <c r="E612" s="71">
        <f>IFERROR(IF(B612=0,VLOOKUP(C612,INDIRECT($G$4&amp;$H$4),MATCH($A612,INDIRECT($G$4&amp;$I$4),0),0),VLOOKUP(C612,INDIRECT($G$5&amp;$H$5),MATCH($A612,INDIRECT($G$5&amp;$I$5),0),FALSE)),0)</f>
        <v/>
      </c>
    </row>
    <row r="613">
      <c r="A613">
        <f>MID(D613,LEN(C613)+2,LEN(D613)-LEN(C613))</f>
        <v/>
      </c>
      <c r="B613">
        <f>IF(IFERROR(FIND("PU",D613,1),0)&lt;&gt;0,"PU",0)</f>
        <v/>
      </c>
      <c r="C613" t="inlineStr">
        <is>
          <t>V-O4-PU</t>
        </is>
      </c>
      <c r="D613" s="18" t="inlineStr">
        <is>
          <t>V-O4-PU-06</t>
        </is>
      </c>
      <c r="E613" s="71">
        <f>IFERROR(IF(B613=0,VLOOKUP(C613,INDIRECT($G$4&amp;$H$4),MATCH($A613,INDIRECT($G$4&amp;$I$4),0),0),VLOOKUP(C613,INDIRECT($G$5&amp;$H$5),MATCH($A613,INDIRECT($G$5&amp;$I$5),0),FALSE)),0)</f>
        <v/>
      </c>
    </row>
    <row r="614">
      <c r="A614">
        <f>MID(D614,LEN(C614)+2,LEN(D614)-LEN(C614))</f>
        <v/>
      </c>
      <c r="B614">
        <f>IF(IFERROR(FIND("PU",D614,1),0)&lt;&gt;0,"PU",0)</f>
        <v/>
      </c>
      <c r="C614" t="inlineStr">
        <is>
          <t>V-O4-PU</t>
        </is>
      </c>
      <c r="D614" s="18" t="inlineStr">
        <is>
          <t>V-O4-PU-09</t>
        </is>
      </c>
      <c r="E614" s="71">
        <f>IFERROR(IF(B614=0,VLOOKUP(C614,INDIRECT($G$4&amp;$H$4),MATCH($A614,INDIRECT($G$4&amp;$I$4),0),0),VLOOKUP(C614,INDIRECT($G$5&amp;$H$5),MATCH($A614,INDIRECT($G$5&amp;$I$5),0),FALSE)),0)</f>
        <v/>
      </c>
    </row>
    <row r="615">
      <c r="A615">
        <f>MID(D615,LEN(C615)+2,LEN(D615)-LEN(C615))</f>
        <v/>
      </c>
      <c r="B615">
        <f>IF(IFERROR(FIND("PU",D615,1),0)&lt;&gt;0,"PU",0)</f>
        <v/>
      </c>
      <c r="C615" t="inlineStr">
        <is>
          <t>V-O4-PU</t>
        </is>
      </c>
      <c r="D615" s="18" t="inlineStr">
        <is>
          <t>V-O4-PU-11</t>
        </is>
      </c>
      <c r="E615" s="71">
        <f>IFERROR(IF(B615=0,VLOOKUP(C615,INDIRECT($G$4&amp;$H$4),MATCH($A615,INDIRECT($G$4&amp;$I$4),0),0),VLOOKUP(C615,INDIRECT($G$5&amp;$H$5),MATCH($A615,INDIRECT($G$5&amp;$I$5),0),FALSE)),0)</f>
        <v/>
      </c>
    </row>
    <row r="616">
      <c r="A616">
        <f>MID(D616,LEN(C616)+2,LEN(D616)-LEN(C616))</f>
        <v/>
      </c>
      <c r="B616">
        <f>IF(IFERROR(FIND("PU",D616,1),0)&lt;&gt;0,"PU",0)</f>
        <v/>
      </c>
      <c r="C616" t="inlineStr">
        <is>
          <t>V-O4-PU</t>
        </is>
      </c>
      <c r="D616" s="18" t="inlineStr">
        <is>
          <t>V-O4-PU-12</t>
        </is>
      </c>
      <c r="E616" s="71">
        <f>IFERROR(IF(B616=0,VLOOKUP(C616,INDIRECT($G$4&amp;$H$4),MATCH($A616,INDIRECT($G$4&amp;$I$4),0),0),VLOOKUP(C616,INDIRECT($G$5&amp;$H$5),MATCH($A616,INDIRECT($G$5&amp;$I$5),0),FALSE)),0)</f>
        <v/>
      </c>
    </row>
    <row r="617">
      <c r="A617">
        <f>MID(D617,LEN(C617)+2,LEN(D617)-LEN(C617))</f>
        <v/>
      </c>
      <c r="B617">
        <f>IF(IFERROR(FIND("PU",D617,1),0)&lt;&gt;0,"PU",0)</f>
        <v/>
      </c>
      <c r="C617" t="inlineStr">
        <is>
          <t>V-O4-PU</t>
        </is>
      </c>
      <c r="D617" s="18" t="inlineStr">
        <is>
          <t>V-O4-PU-14</t>
        </is>
      </c>
      <c r="E617" s="71">
        <f>IFERROR(IF(B617=0,VLOOKUP(C617,INDIRECT($G$4&amp;$H$4),MATCH($A617,INDIRECT($G$4&amp;$I$4),0),0),VLOOKUP(C617,INDIRECT($G$5&amp;$H$5),MATCH($A617,INDIRECT($G$5&amp;$I$5),0),FALSE)),0)</f>
        <v/>
      </c>
    </row>
    <row r="618">
      <c r="A618">
        <f>MID(D618,LEN(C618)+2,LEN(D618)-LEN(C618))</f>
        <v/>
      </c>
      <c r="B618">
        <f>IF(IFERROR(FIND("PU",D618,1),0)&lt;&gt;0,"PU",0)</f>
        <v/>
      </c>
      <c r="C618" t="inlineStr">
        <is>
          <t>V-O5-PU</t>
        </is>
      </c>
      <c r="D618" s="18" t="inlineStr">
        <is>
          <t>V-O5-PU-01</t>
        </is>
      </c>
      <c r="E618" s="71">
        <f>IFERROR(IF(B618=0,VLOOKUP(C618,INDIRECT($G$4&amp;$H$4),MATCH($A618,INDIRECT($G$4&amp;$I$4),0),0),VLOOKUP(C618,INDIRECT($G$5&amp;$H$5),MATCH($A618,INDIRECT($G$5&amp;$I$5),0),FALSE)),0)</f>
        <v/>
      </c>
    </row>
    <row r="619">
      <c r="A619">
        <f>MID(D619,LEN(C619)+2,LEN(D619)-LEN(C619))</f>
        <v/>
      </c>
      <c r="B619">
        <f>IF(IFERROR(FIND("PU",D619,1),0)&lt;&gt;0,"PU",0)</f>
        <v/>
      </c>
      <c r="C619" t="inlineStr">
        <is>
          <t>V-O5-PU</t>
        </is>
      </c>
      <c r="D619" s="18" t="inlineStr">
        <is>
          <t>V-O5-PU-02</t>
        </is>
      </c>
      <c r="E619" s="71">
        <f>IFERROR(IF(B619=0,VLOOKUP(C619,INDIRECT($G$4&amp;$H$4),MATCH($A619,INDIRECT($G$4&amp;$I$4),0),0),VLOOKUP(C619,INDIRECT($G$5&amp;$H$5),MATCH($A619,INDIRECT($G$5&amp;$I$5),0),FALSE)),0)</f>
        <v/>
      </c>
    </row>
    <row r="620">
      <c r="A620">
        <f>MID(D620,LEN(C620)+2,LEN(D620)-LEN(C620))</f>
        <v/>
      </c>
      <c r="B620">
        <f>IF(IFERROR(FIND("PU",D620,1),0)&lt;&gt;0,"PU",0)</f>
        <v/>
      </c>
      <c r="C620" t="inlineStr">
        <is>
          <t>V-O5-PU</t>
        </is>
      </c>
      <c r="D620" s="18" t="inlineStr">
        <is>
          <t>V-O5-PU-03</t>
        </is>
      </c>
      <c r="E620" s="71">
        <f>IFERROR(IF(B620=0,VLOOKUP(C620,INDIRECT($G$4&amp;$H$4),MATCH($A620,INDIRECT($G$4&amp;$I$4),0),0),VLOOKUP(C620,INDIRECT($G$5&amp;$H$5),MATCH($A620,INDIRECT($G$5&amp;$I$5),0),FALSE)),0)</f>
        <v/>
      </c>
    </row>
    <row r="621">
      <c r="A621">
        <f>MID(D621,LEN(C621)+2,LEN(D621)-LEN(C621))</f>
        <v/>
      </c>
      <c r="B621">
        <f>IF(IFERROR(FIND("PU",D621,1),0)&lt;&gt;0,"PU",0)</f>
        <v/>
      </c>
      <c r="C621" t="inlineStr">
        <is>
          <t>V-O5-PU</t>
        </is>
      </c>
      <c r="D621" s="18" t="inlineStr">
        <is>
          <t>V-O5-PU-04</t>
        </is>
      </c>
      <c r="E621" s="71">
        <f>IFERROR(IF(B621=0,VLOOKUP(C621,INDIRECT($G$4&amp;$H$4),MATCH($A621,INDIRECT($G$4&amp;$I$4),0),0),VLOOKUP(C621,INDIRECT($G$5&amp;$H$5),MATCH($A621,INDIRECT($G$5&amp;$I$5),0),FALSE)),0)</f>
        <v/>
      </c>
    </row>
    <row r="622">
      <c r="A622">
        <f>MID(D622,LEN(C622)+2,LEN(D622)-LEN(C622))</f>
        <v/>
      </c>
      <c r="B622">
        <f>IF(IFERROR(FIND("PU",D622,1),0)&lt;&gt;0,"PU",0)</f>
        <v/>
      </c>
      <c r="C622" t="inlineStr">
        <is>
          <t>V-O5-PU</t>
        </is>
      </c>
      <c r="D622" s="18" t="inlineStr">
        <is>
          <t>V-O5-PU-05</t>
        </is>
      </c>
      <c r="E622" s="71">
        <f>IFERROR(IF(B622=0,VLOOKUP(C622,INDIRECT($G$4&amp;$H$4),MATCH($A622,INDIRECT($G$4&amp;$I$4),0),0),VLOOKUP(C622,INDIRECT($G$5&amp;$H$5),MATCH($A622,INDIRECT($G$5&amp;$I$5),0),FALSE)),0)</f>
        <v/>
      </c>
    </row>
    <row r="623">
      <c r="A623">
        <f>MID(D623,LEN(C623)+2,LEN(D623)-LEN(C623))</f>
        <v/>
      </c>
      <c r="B623">
        <f>IF(IFERROR(FIND("PU",D623,1),0)&lt;&gt;0,"PU",0)</f>
        <v/>
      </c>
      <c r="C623" t="inlineStr">
        <is>
          <t>V-O5-PU</t>
        </is>
      </c>
      <c r="D623" s="18" t="inlineStr">
        <is>
          <t>V-O5-PU-06</t>
        </is>
      </c>
      <c r="E623" s="71">
        <f>IFERROR(IF(B623=0,VLOOKUP(C623,INDIRECT($G$4&amp;$H$4),MATCH($A623,INDIRECT($G$4&amp;$I$4),0),0),VLOOKUP(C623,INDIRECT($G$5&amp;$H$5),MATCH($A623,INDIRECT($G$5&amp;$I$5),0),FALSE)),0)</f>
        <v/>
      </c>
    </row>
    <row r="624">
      <c r="A624">
        <f>MID(D624,LEN(C624)+2,LEN(D624)-LEN(C624))</f>
        <v/>
      </c>
      <c r="B624">
        <f>IF(IFERROR(FIND("PU",D624,1),0)&lt;&gt;0,"PU",0)</f>
        <v/>
      </c>
      <c r="C624" t="inlineStr">
        <is>
          <t>V-O5-PU</t>
        </is>
      </c>
      <c r="D624" s="18" t="inlineStr">
        <is>
          <t>V-O5-PU-09</t>
        </is>
      </c>
      <c r="E624" s="71">
        <f>IFERROR(IF(B624=0,VLOOKUP(C624,INDIRECT($G$4&amp;$H$4),MATCH($A624,INDIRECT($G$4&amp;$I$4),0),0),VLOOKUP(C624,INDIRECT($G$5&amp;$H$5),MATCH($A624,INDIRECT($G$5&amp;$I$5),0),FALSE)),0)</f>
        <v/>
      </c>
    </row>
    <row r="625">
      <c r="A625">
        <f>MID(D625,LEN(C625)+2,LEN(D625)-LEN(C625))</f>
        <v/>
      </c>
      <c r="B625">
        <f>IF(IFERROR(FIND("PU",D625,1),0)&lt;&gt;0,"PU",0)</f>
        <v/>
      </c>
      <c r="C625" t="inlineStr">
        <is>
          <t>V-O5-PU</t>
        </is>
      </c>
      <c r="D625" s="18" t="inlineStr">
        <is>
          <t>V-O5-PU-11</t>
        </is>
      </c>
      <c r="E625" s="71">
        <f>IFERROR(IF(B625=0,VLOOKUP(C625,INDIRECT($G$4&amp;$H$4),MATCH($A625,INDIRECT($G$4&amp;$I$4),0),0),VLOOKUP(C625,INDIRECT($G$5&amp;$H$5),MATCH($A625,INDIRECT($G$5&amp;$I$5),0),FALSE)),0)</f>
        <v/>
      </c>
    </row>
    <row r="626">
      <c r="A626">
        <f>MID(D626,LEN(C626)+2,LEN(D626)-LEN(C626))</f>
        <v/>
      </c>
      <c r="B626">
        <f>IF(IFERROR(FIND("PU",D626,1),0)&lt;&gt;0,"PU",0)</f>
        <v/>
      </c>
      <c r="C626" t="inlineStr">
        <is>
          <t>V-O5-PU</t>
        </is>
      </c>
      <c r="D626" s="18" t="inlineStr">
        <is>
          <t>V-O5-PU-12</t>
        </is>
      </c>
      <c r="E626" s="71">
        <f>IFERROR(IF(B626=0,VLOOKUP(C626,INDIRECT($G$4&amp;$H$4),MATCH($A626,INDIRECT($G$4&amp;$I$4),0),0),VLOOKUP(C626,INDIRECT($G$5&amp;$H$5),MATCH($A626,INDIRECT($G$5&amp;$I$5),0),FALSE)),0)</f>
        <v/>
      </c>
    </row>
    <row r="627">
      <c r="A627">
        <f>MID(D627,LEN(C627)+2,LEN(D627)-LEN(C627))</f>
        <v/>
      </c>
      <c r="B627">
        <f>IF(IFERROR(FIND("PU",D627,1),0)&lt;&gt;0,"PU",0)</f>
        <v/>
      </c>
      <c r="C627" t="inlineStr">
        <is>
          <t>V-O5-PU</t>
        </is>
      </c>
      <c r="D627" s="18" t="inlineStr">
        <is>
          <t>V-O5-PU-14</t>
        </is>
      </c>
      <c r="E627" s="71">
        <f>IFERROR(IF(B627=0,VLOOKUP(C627,INDIRECT($G$4&amp;$H$4),MATCH($A627,INDIRECT($G$4&amp;$I$4),0),0),VLOOKUP(C627,INDIRECT($G$5&amp;$H$5),MATCH($A627,INDIRECT($G$5&amp;$I$5),0),FALSE)),0)</f>
        <v/>
      </c>
    </row>
    <row r="628">
      <c r="A628">
        <f>MID(D628,LEN(C628)+2,LEN(D628)-LEN(C628))</f>
        <v/>
      </c>
      <c r="B628">
        <f>IF(IFERROR(FIND("PU",D628,1),0)&lt;&gt;0,"PU",0)</f>
        <v/>
      </c>
      <c r="C628" t="inlineStr">
        <is>
          <t>V-O6-PU</t>
        </is>
      </c>
      <c r="D628" s="18" t="inlineStr">
        <is>
          <t>V-O6-PU-01</t>
        </is>
      </c>
      <c r="E628" s="71">
        <f>IFERROR(IF(B628=0,VLOOKUP(C628,INDIRECT($G$4&amp;$H$4),MATCH($A628,INDIRECT($G$4&amp;$I$4),0),0),VLOOKUP(C628,INDIRECT($G$5&amp;$H$5),MATCH($A628,INDIRECT($G$5&amp;$I$5),0),FALSE)),0)</f>
        <v/>
      </c>
    </row>
    <row r="629">
      <c r="A629">
        <f>MID(D629,LEN(C629)+2,LEN(D629)-LEN(C629))</f>
        <v/>
      </c>
      <c r="B629">
        <f>IF(IFERROR(FIND("PU",D629,1),0)&lt;&gt;0,"PU",0)</f>
        <v/>
      </c>
      <c r="C629" t="inlineStr">
        <is>
          <t>V-O6-PU</t>
        </is>
      </c>
      <c r="D629" s="18" t="inlineStr">
        <is>
          <t>V-O6-PU-02</t>
        </is>
      </c>
      <c r="E629" s="71">
        <f>IFERROR(IF(B629=0,VLOOKUP(C629,INDIRECT($G$4&amp;$H$4),MATCH($A629,INDIRECT($G$4&amp;$I$4),0),0),VLOOKUP(C629,INDIRECT($G$5&amp;$H$5),MATCH($A629,INDIRECT($G$5&amp;$I$5),0),FALSE)),0)</f>
        <v/>
      </c>
    </row>
    <row r="630">
      <c r="A630">
        <f>MID(D630,LEN(C630)+2,LEN(D630)-LEN(C630))</f>
        <v/>
      </c>
      <c r="B630">
        <f>IF(IFERROR(FIND("PU",D630,1),0)&lt;&gt;0,"PU",0)</f>
        <v/>
      </c>
      <c r="C630" t="inlineStr">
        <is>
          <t>V-O6-PU</t>
        </is>
      </c>
      <c r="D630" s="18" t="inlineStr">
        <is>
          <t>V-O6-PU-03</t>
        </is>
      </c>
      <c r="E630" s="71">
        <f>IFERROR(IF(B630=0,VLOOKUP(C630,INDIRECT($G$4&amp;$H$4),MATCH($A630,INDIRECT($G$4&amp;$I$4),0),0),VLOOKUP(C630,INDIRECT($G$5&amp;$H$5),MATCH($A630,INDIRECT($G$5&amp;$I$5),0),FALSE)),0)</f>
        <v/>
      </c>
    </row>
    <row r="631">
      <c r="A631">
        <f>MID(D631,LEN(C631)+2,LEN(D631)-LEN(C631))</f>
        <v/>
      </c>
      <c r="B631">
        <f>IF(IFERROR(FIND("PU",D631,1),0)&lt;&gt;0,"PU",0)</f>
        <v/>
      </c>
      <c r="C631" t="inlineStr">
        <is>
          <t>V-O6-PU</t>
        </is>
      </c>
      <c r="D631" s="18" t="inlineStr">
        <is>
          <t>V-O6-PU-04</t>
        </is>
      </c>
      <c r="E631" s="71">
        <f>IFERROR(IF(B631=0,VLOOKUP(C631,INDIRECT($G$4&amp;$H$4),MATCH($A631,INDIRECT($G$4&amp;$I$4),0),0),VLOOKUP(C631,INDIRECT($G$5&amp;$H$5),MATCH($A631,INDIRECT($G$5&amp;$I$5),0),FALSE)),0)</f>
        <v/>
      </c>
    </row>
    <row r="632">
      <c r="A632">
        <f>MID(D632,LEN(C632)+2,LEN(D632)-LEN(C632))</f>
        <v/>
      </c>
      <c r="B632">
        <f>IF(IFERROR(FIND("PU",D632,1),0)&lt;&gt;0,"PU",0)</f>
        <v/>
      </c>
      <c r="C632" t="inlineStr">
        <is>
          <t>V-O6-PU</t>
        </is>
      </c>
      <c r="D632" s="18" t="inlineStr">
        <is>
          <t>V-O6-PU-05</t>
        </is>
      </c>
      <c r="E632" s="71">
        <f>IFERROR(IF(B632=0,VLOOKUP(C632,INDIRECT($G$4&amp;$H$4),MATCH($A632,INDIRECT($G$4&amp;$I$4),0),0),VLOOKUP(C632,INDIRECT($G$5&amp;$H$5),MATCH($A632,INDIRECT($G$5&amp;$I$5),0),FALSE)),0)</f>
        <v/>
      </c>
    </row>
    <row r="633">
      <c r="A633">
        <f>MID(D633,LEN(C633)+2,LEN(D633)-LEN(C633))</f>
        <v/>
      </c>
      <c r="B633">
        <f>IF(IFERROR(FIND("PU",D633,1),0)&lt;&gt;0,"PU",0)</f>
        <v/>
      </c>
      <c r="C633" t="inlineStr">
        <is>
          <t>V-O6-PU</t>
        </is>
      </c>
      <c r="D633" s="18" t="inlineStr">
        <is>
          <t>V-O6-PU-06</t>
        </is>
      </c>
      <c r="E633" s="71">
        <f>IFERROR(IF(B633=0,VLOOKUP(C633,INDIRECT($G$4&amp;$H$4),MATCH($A633,INDIRECT($G$4&amp;$I$4),0),0),VLOOKUP(C633,INDIRECT($G$5&amp;$H$5),MATCH($A633,INDIRECT($G$5&amp;$I$5),0),FALSE)),0)</f>
        <v/>
      </c>
    </row>
    <row r="634">
      <c r="A634">
        <f>MID(D634,LEN(C634)+2,LEN(D634)-LEN(C634))</f>
        <v/>
      </c>
      <c r="B634">
        <f>IF(IFERROR(FIND("PU",D634,1),0)&lt;&gt;0,"PU",0)</f>
        <v/>
      </c>
      <c r="C634" t="inlineStr">
        <is>
          <t>V-O6-PU</t>
        </is>
      </c>
      <c r="D634" s="18" t="inlineStr">
        <is>
          <t>V-O6-PU-09</t>
        </is>
      </c>
      <c r="E634" s="71">
        <f>IFERROR(IF(B634=0,VLOOKUP(C634,INDIRECT($G$4&amp;$H$4),MATCH($A634,INDIRECT($G$4&amp;$I$4),0),0),VLOOKUP(C634,INDIRECT($G$5&amp;$H$5),MATCH($A634,INDIRECT($G$5&amp;$I$5),0),FALSE)),0)</f>
        <v/>
      </c>
    </row>
    <row r="635">
      <c r="A635">
        <f>MID(D635,LEN(C635)+2,LEN(D635)-LEN(C635))</f>
        <v/>
      </c>
      <c r="B635">
        <f>IF(IFERROR(FIND("PU",D635,1),0)&lt;&gt;0,"PU",0)</f>
        <v/>
      </c>
      <c r="C635" t="inlineStr">
        <is>
          <t>V-O6-PU</t>
        </is>
      </c>
      <c r="D635" s="18" t="inlineStr">
        <is>
          <t>V-O6-PU-11</t>
        </is>
      </c>
      <c r="E635" s="71">
        <f>IFERROR(IF(B635=0,VLOOKUP(C635,INDIRECT($G$4&amp;$H$4),MATCH($A635,INDIRECT($G$4&amp;$I$4),0),0),VLOOKUP(C635,INDIRECT($G$5&amp;$H$5),MATCH($A635,INDIRECT($G$5&amp;$I$5),0),FALSE)),0)</f>
        <v/>
      </c>
    </row>
    <row r="636">
      <c r="A636">
        <f>MID(D636,LEN(C636)+2,LEN(D636)-LEN(C636))</f>
        <v/>
      </c>
      <c r="B636">
        <f>IF(IFERROR(FIND("PU",D636,1),0)&lt;&gt;0,"PU",0)</f>
        <v/>
      </c>
      <c r="C636" t="inlineStr">
        <is>
          <t>V-O6-PU</t>
        </is>
      </c>
      <c r="D636" s="18" t="inlineStr">
        <is>
          <t>V-O6-PU-12</t>
        </is>
      </c>
      <c r="E636" s="71">
        <f>IFERROR(IF(B636=0,VLOOKUP(C636,INDIRECT($G$4&amp;$H$4),MATCH($A636,INDIRECT($G$4&amp;$I$4),0),0),VLOOKUP(C636,INDIRECT($G$5&amp;$H$5),MATCH($A636,INDIRECT($G$5&amp;$I$5),0),FALSE)),0)</f>
        <v/>
      </c>
    </row>
    <row r="637">
      <c r="A637">
        <f>MID(D637,LEN(C637)+2,LEN(D637)-LEN(C637))</f>
        <v/>
      </c>
      <c r="B637">
        <f>IF(IFERROR(FIND("PU",D637,1),0)&lt;&gt;0,"PU",0)</f>
        <v/>
      </c>
      <c r="C637" t="inlineStr">
        <is>
          <t>V-O6-PU</t>
        </is>
      </c>
      <c r="D637" s="18" t="inlineStr">
        <is>
          <t>V-O6-PU-14</t>
        </is>
      </c>
      <c r="E637" s="71">
        <f>IFERROR(IF(B637=0,VLOOKUP(C637,INDIRECT($G$4&amp;$H$4),MATCH($A637,INDIRECT($G$4&amp;$I$4),0),0),VLOOKUP(C637,INDIRECT($G$5&amp;$H$5),MATCH($A637,INDIRECT($G$5&amp;$I$5),0),FALSE)),0)</f>
        <v/>
      </c>
    </row>
    <row r="638">
      <c r="A638">
        <f>MID(D638,LEN(C638)+2,LEN(D638)-LEN(C638))</f>
        <v/>
      </c>
      <c r="B638">
        <f>IF(IFERROR(FIND("PU",D638,1),0)&lt;&gt;0,"PU",0)</f>
        <v/>
      </c>
      <c r="C638" t="inlineStr">
        <is>
          <t>V-O7-PU</t>
        </is>
      </c>
      <c r="D638" s="18" t="inlineStr">
        <is>
          <t>V-O7-PU-01</t>
        </is>
      </c>
      <c r="E638" s="71">
        <f>IFERROR(IF(B638=0,VLOOKUP(C638,INDIRECT($G$4&amp;$H$4),MATCH($A638,INDIRECT($G$4&amp;$I$4),0),0),VLOOKUP(C638,INDIRECT($G$5&amp;$H$5),MATCH($A638,INDIRECT($G$5&amp;$I$5),0),FALSE)),0)</f>
        <v/>
      </c>
    </row>
    <row r="639">
      <c r="A639">
        <f>MID(D639,LEN(C639)+2,LEN(D639)-LEN(C639))</f>
        <v/>
      </c>
      <c r="B639">
        <f>IF(IFERROR(FIND("PU",D639,1),0)&lt;&gt;0,"PU",0)</f>
        <v/>
      </c>
      <c r="C639" t="inlineStr">
        <is>
          <t>V-O7-PU</t>
        </is>
      </c>
      <c r="D639" s="18" t="inlineStr">
        <is>
          <t>V-O7-PU-02</t>
        </is>
      </c>
      <c r="E639" s="71">
        <f>IFERROR(IF(B639=0,VLOOKUP(C639,INDIRECT($G$4&amp;$H$4),MATCH($A639,INDIRECT($G$4&amp;$I$4),0),0),VLOOKUP(C639,INDIRECT($G$5&amp;$H$5),MATCH($A639,INDIRECT($G$5&amp;$I$5),0),FALSE)),0)</f>
        <v/>
      </c>
    </row>
    <row r="640">
      <c r="A640">
        <f>MID(D640,LEN(C640)+2,LEN(D640)-LEN(C640))</f>
        <v/>
      </c>
      <c r="B640">
        <f>IF(IFERROR(FIND("PU",D640,1),0)&lt;&gt;0,"PU",0)</f>
        <v/>
      </c>
      <c r="C640" t="inlineStr">
        <is>
          <t>V-O7-PU</t>
        </is>
      </c>
      <c r="D640" s="18" t="inlineStr">
        <is>
          <t>V-O7-PU-03</t>
        </is>
      </c>
      <c r="E640" s="71">
        <f>IFERROR(IF(B640=0,VLOOKUP(C640,INDIRECT($G$4&amp;$H$4),MATCH($A640,INDIRECT($G$4&amp;$I$4),0),0),VLOOKUP(C640,INDIRECT($G$5&amp;$H$5),MATCH($A640,INDIRECT($G$5&amp;$I$5),0),FALSE)),0)</f>
        <v/>
      </c>
    </row>
    <row r="641">
      <c r="A641">
        <f>MID(D641,LEN(C641)+2,LEN(D641)-LEN(C641))</f>
        <v/>
      </c>
      <c r="B641">
        <f>IF(IFERROR(FIND("PU",D641,1),0)&lt;&gt;0,"PU",0)</f>
        <v/>
      </c>
      <c r="C641" t="inlineStr">
        <is>
          <t>V-O7-PU</t>
        </is>
      </c>
      <c r="D641" s="18" t="inlineStr">
        <is>
          <t>V-O7-PU-04</t>
        </is>
      </c>
      <c r="E641" s="71">
        <f>IFERROR(IF(B641=0,VLOOKUP(C641,INDIRECT($G$4&amp;$H$4),MATCH($A641,INDIRECT($G$4&amp;$I$4),0),0),VLOOKUP(C641,INDIRECT($G$5&amp;$H$5),MATCH($A641,INDIRECT($G$5&amp;$I$5),0),FALSE)),0)</f>
        <v/>
      </c>
    </row>
    <row r="642">
      <c r="A642">
        <f>MID(D642,LEN(C642)+2,LEN(D642)-LEN(C642))</f>
        <v/>
      </c>
      <c r="B642">
        <f>IF(IFERROR(FIND("PU",D642,1),0)&lt;&gt;0,"PU",0)</f>
        <v/>
      </c>
      <c r="C642" t="inlineStr">
        <is>
          <t>V-O7-PU</t>
        </is>
      </c>
      <c r="D642" s="18" t="inlineStr">
        <is>
          <t>V-O7-PU-05</t>
        </is>
      </c>
      <c r="E642" s="71">
        <f>IFERROR(IF(B642=0,VLOOKUP(C642,INDIRECT($G$4&amp;$H$4),MATCH($A642,INDIRECT($G$4&amp;$I$4),0),0),VLOOKUP(C642,INDIRECT($G$5&amp;$H$5),MATCH($A642,INDIRECT($G$5&amp;$I$5),0),FALSE)),0)</f>
        <v/>
      </c>
    </row>
    <row r="643">
      <c r="A643">
        <f>MID(D643,LEN(C643)+2,LEN(D643)-LEN(C643))</f>
        <v/>
      </c>
      <c r="B643">
        <f>IF(IFERROR(FIND("PU",D643,1),0)&lt;&gt;0,"PU",0)</f>
        <v/>
      </c>
      <c r="C643" t="inlineStr">
        <is>
          <t>V-O7-PU</t>
        </is>
      </c>
      <c r="D643" s="18" t="inlineStr">
        <is>
          <t>V-O7-PU-06</t>
        </is>
      </c>
      <c r="E643" s="71">
        <f>IFERROR(IF(B643=0,VLOOKUP(C643,INDIRECT($G$4&amp;$H$4),MATCH($A643,INDIRECT($G$4&amp;$I$4),0),0),VLOOKUP(C643,INDIRECT($G$5&amp;$H$5),MATCH($A643,INDIRECT($G$5&amp;$I$5),0),FALSE)),0)</f>
        <v/>
      </c>
    </row>
    <row r="644">
      <c r="A644">
        <f>MID(D644,LEN(C644)+2,LEN(D644)-LEN(C644))</f>
        <v/>
      </c>
      <c r="B644">
        <f>IF(IFERROR(FIND("PU",D644,1),0)&lt;&gt;0,"PU",0)</f>
        <v/>
      </c>
      <c r="C644" t="inlineStr">
        <is>
          <t>V-O7-PU</t>
        </is>
      </c>
      <c r="D644" s="18" t="inlineStr">
        <is>
          <t>V-O7-PU-09</t>
        </is>
      </c>
      <c r="E644" s="71">
        <f>IFERROR(IF(B644=0,VLOOKUP(C644,INDIRECT($G$4&amp;$H$4),MATCH($A644,INDIRECT($G$4&amp;$I$4),0),0),VLOOKUP(C644,INDIRECT($G$5&amp;$H$5),MATCH($A644,INDIRECT($G$5&amp;$I$5),0),FALSE)),0)</f>
        <v/>
      </c>
    </row>
    <row r="645">
      <c r="A645">
        <f>MID(D645,LEN(C645)+2,LEN(D645)-LEN(C645))</f>
        <v/>
      </c>
      <c r="B645">
        <f>IF(IFERROR(FIND("PU",D645,1),0)&lt;&gt;0,"PU",0)</f>
        <v/>
      </c>
      <c r="C645" t="inlineStr">
        <is>
          <t>V-O7-PU</t>
        </is>
      </c>
      <c r="D645" s="18" t="inlineStr">
        <is>
          <t>V-O7-PU-11</t>
        </is>
      </c>
      <c r="E645" s="71">
        <f>IFERROR(IF(B645=0,VLOOKUP(C645,INDIRECT($G$4&amp;$H$4),MATCH($A645,INDIRECT($G$4&amp;$I$4),0),0),VLOOKUP(C645,INDIRECT($G$5&amp;$H$5),MATCH($A645,INDIRECT($G$5&amp;$I$5),0),FALSE)),0)</f>
        <v/>
      </c>
    </row>
    <row r="646">
      <c r="A646">
        <f>MID(D646,LEN(C646)+2,LEN(D646)-LEN(C646))</f>
        <v/>
      </c>
      <c r="B646">
        <f>IF(IFERROR(FIND("PU",D646,1),0)&lt;&gt;0,"PU",0)</f>
        <v/>
      </c>
      <c r="C646" t="inlineStr">
        <is>
          <t>V-O7-PU</t>
        </is>
      </c>
      <c r="D646" s="18" t="inlineStr">
        <is>
          <t>V-O7-PU-12</t>
        </is>
      </c>
      <c r="E646" s="71">
        <f>IFERROR(IF(B646=0,VLOOKUP(C646,INDIRECT($G$4&amp;$H$4),MATCH($A646,INDIRECT($G$4&amp;$I$4),0),0),VLOOKUP(C646,INDIRECT($G$5&amp;$H$5),MATCH($A646,INDIRECT($G$5&amp;$I$5),0),FALSE)),0)</f>
        <v/>
      </c>
    </row>
    <row r="647">
      <c r="A647">
        <f>MID(D647,LEN(C647)+2,LEN(D647)-LEN(C647))</f>
        <v/>
      </c>
      <c r="B647">
        <f>IF(IFERROR(FIND("PU",D647,1),0)&lt;&gt;0,"PU",0)</f>
        <v/>
      </c>
      <c r="C647" t="inlineStr">
        <is>
          <t>V-O7-PU</t>
        </is>
      </c>
      <c r="D647" s="18" t="inlineStr">
        <is>
          <t>V-O7-PU-14</t>
        </is>
      </c>
      <c r="E647" s="71">
        <f>IFERROR(IF(B647=0,VLOOKUP(C647,INDIRECT($G$4&amp;$H$4),MATCH($A647,INDIRECT($G$4&amp;$I$4),0),0),VLOOKUP(C647,INDIRECT($G$5&amp;$H$5),MATCH($A647,INDIRECT($G$5&amp;$I$5),0),FALSE)),0)</f>
        <v/>
      </c>
    </row>
    <row r="648">
      <c r="A648">
        <f>MID(D648,LEN(C648)+2,LEN(D648)-LEN(C648))</f>
        <v/>
      </c>
      <c r="B648">
        <f>IF(IFERROR(FIND("PU",D648,1),0)&lt;&gt;0,"PU",0)</f>
        <v/>
      </c>
      <c r="C648" t="inlineStr">
        <is>
          <t>V-O8-PU</t>
        </is>
      </c>
      <c r="D648" s="18" t="inlineStr">
        <is>
          <t>V-O8-PU-01</t>
        </is>
      </c>
      <c r="E648" s="71">
        <f>IFERROR(IF(B648=0,VLOOKUP(C648,INDIRECT($G$4&amp;$H$4),MATCH($A648,INDIRECT($G$4&amp;$I$4),0),0),VLOOKUP(C648,INDIRECT($G$5&amp;$H$5),MATCH($A648,INDIRECT($G$5&amp;$I$5),0),FALSE)),0)</f>
        <v/>
      </c>
    </row>
    <row r="649">
      <c r="A649">
        <f>MID(D649,LEN(C649)+2,LEN(D649)-LEN(C649))</f>
        <v/>
      </c>
      <c r="B649">
        <f>IF(IFERROR(FIND("PU",D649,1),0)&lt;&gt;0,"PU",0)</f>
        <v/>
      </c>
      <c r="C649" t="inlineStr">
        <is>
          <t>V-O8-PU</t>
        </is>
      </c>
      <c r="D649" s="18" t="inlineStr">
        <is>
          <t>V-O8-PU-02</t>
        </is>
      </c>
      <c r="E649" s="71">
        <f>IFERROR(IF(B649=0,VLOOKUP(C649,INDIRECT($G$4&amp;$H$4),MATCH($A649,INDIRECT($G$4&amp;$I$4),0),0),VLOOKUP(C649,INDIRECT($G$5&amp;$H$5),MATCH($A649,INDIRECT($G$5&amp;$I$5),0),FALSE)),0)</f>
        <v/>
      </c>
    </row>
    <row r="650">
      <c r="A650">
        <f>MID(D650,LEN(C650)+2,LEN(D650)-LEN(C650))</f>
        <v/>
      </c>
      <c r="B650">
        <f>IF(IFERROR(FIND("PU",D650,1),0)&lt;&gt;0,"PU",0)</f>
        <v/>
      </c>
      <c r="C650" t="inlineStr">
        <is>
          <t>V-O8-PU</t>
        </is>
      </c>
      <c r="D650" s="18" t="inlineStr">
        <is>
          <t>V-O8-PU-03</t>
        </is>
      </c>
      <c r="E650" s="71">
        <f>IFERROR(IF(B650=0,VLOOKUP(C650,INDIRECT($G$4&amp;$H$4),MATCH($A650,INDIRECT($G$4&amp;$I$4),0),0),VLOOKUP(C650,INDIRECT($G$5&amp;$H$5),MATCH($A650,INDIRECT($G$5&amp;$I$5),0),FALSE)),0)</f>
        <v/>
      </c>
    </row>
    <row r="651">
      <c r="A651">
        <f>MID(D651,LEN(C651)+2,LEN(D651)-LEN(C651))</f>
        <v/>
      </c>
      <c r="B651">
        <f>IF(IFERROR(FIND("PU",D651,1),0)&lt;&gt;0,"PU",0)</f>
        <v/>
      </c>
      <c r="C651" t="inlineStr">
        <is>
          <t>V-O8-PU</t>
        </is>
      </c>
      <c r="D651" s="18" t="inlineStr">
        <is>
          <t>V-O8-PU-04</t>
        </is>
      </c>
      <c r="E651" s="71">
        <f>IFERROR(IF(B651=0,VLOOKUP(C651,INDIRECT($G$4&amp;$H$4),MATCH($A651,INDIRECT($G$4&amp;$I$4),0),0),VLOOKUP(C651,INDIRECT($G$5&amp;$H$5),MATCH($A651,INDIRECT($G$5&amp;$I$5),0),FALSE)),0)</f>
        <v/>
      </c>
    </row>
    <row r="652">
      <c r="A652">
        <f>MID(D652,LEN(C652)+2,LEN(D652)-LEN(C652))</f>
        <v/>
      </c>
      <c r="B652">
        <f>IF(IFERROR(FIND("PU",D652,1),0)&lt;&gt;0,"PU",0)</f>
        <v/>
      </c>
      <c r="C652" t="inlineStr">
        <is>
          <t>V-O8-PU</t>
        </is>
      </c>
      <c r="D652" s="18" t="inlineStr">
        <is>
          <t>V-O8-PU-05</t>
        </is>
      </c>
      <c r="E652" s="71">
        <f>IFERROR(IF(B652=0,VLOOKUP(C652,INDIRECT($G$4&amp;$H$4),MATCH($A652,INDIRECT($G$4&amp;$I$4),0),0),VLOOKUP(C652,INDIRECT($G$5&amp;$H$5),MATCH($A652,INDIRECT($G$5&amp;$I$5),0),FALSE)),0)</f>
        <v/>
      </c>
    </row>
    <row r="653">
      <c r="A653">
        <f>MID(D653,LEN(C653)+2,LEN(D653)-LEN(C653))</f>
        <v/>
      </c>
      <c r="B653">
        <f>IF(IFERROR(FIND("PU",D653,1),0)&lt;&gt;0,"PU",0)</f>
        <v/>
      </c>
      <c r="C653" t="inlineStr">
        <is>
          <t>V-O8-PU</t>
        </is>
      </c>
      <c r="D653" s="18" t="inlineStr">
        <is>
          <t>V-O8-PU-06</t>
        </is>
      </c>
      <c r="E653" s="71">
        <f>IFERROR(IF(B653=0,VLOOKUP(C653,INDIRECT($G$4&amp;$H$4),MATCH($A653,INDIRECT($G$4&amp;$I$4),0),0),VLOOKUP(C653,INDIRECT($G$5&amp;$H$5),MATCH($A653,INDIRECT($G$5&amp;$I$5),0),FALSE)),0)</f>
        <v/>
      </c>
    </row>
    <row r="654">
      <c r="A654">
        <f>MID(D654,LEN(C654)+2,LEN(D654)-LEN(C654))</f>
        <v/>
      </c>
      <c r="B654">
        <f>IF(IFERROR(FIND("PU",D654,1),0)&lt;&gt;0,"PU",0)</f>
        <v/>
      </c>
      <c r="C654" t="inlineStr">
        <is>
          <t>V-O8-PU</t>
        </is>
      </c>
      <c r="D654" s="18" t="inlineStr">
        <is>
          <t>V-O8-PU-09</t>
        </is>
      </c>
      <c r="E654" s="71">
        <f>IFERROR(IF(B654=0,VLOOKUP(C654,INDIRECT($G$4&amp;$H$4),MATCH($A654,INDIRECT($G$4&amp;$I$4),0),0),VLOOKUP(C654,INDIRECT($G$5&amp;$H$5),MATCH($A654,INDIRECT($G$5&amp;$I$5),0),FALSE)),0)</f>
        <v/>
      </c>
    </row>
    <row r="655">
      <c r="A655">
        <f>MID(D655,LEN(C655)+2,LEN(D655)-LEN(C655))</f>
        <v/>
      </c>
      <c r="B655">
        <f>IF(IFERROR(FIND("PU",D655,1),0)&lt;&gt;0,"PU",0)</f>
        <v/>
      </c>
      <c r="C655" t="inlineStr">
        <is>
          <t>V-O8-PU</t>
        </is>
      </c>
      <c r="D655" s="18" t="inlineStr">
        <is>
          <t>V-O8-PU-11</t>
        </is>
      </c>
      <c r="E655" s="71">
        <f>IFERROR(IF(B655=0,VLOOKUP(C655,INDIRECT($G$4&amp;$H$4),MATCH($A655,INDIRECT($G$4&amp;$I$4),0),0),VLOOKUP(C655,INDIRECT($G$5&amp;$H$5),MATCH($A655,INDIRECT($G$5&amp;$I$5),0),FALSE)),0)</f>
        <v/>
      </c>
    </row>
    <row r="656">
      <c r="A656">
        <f>MID(D656,LEN(C656)+2,LEN(D656)-LEN(C656))</f>
        <v/>
      </c>
      <c r="B656">
        <f>IF(IFERROR(FIND("PU",D656,1),0)&lt;&gt;0,"PU",0)</f>
        <v/>
      </c>
      <c r="C656" t="inlineStr">
        <is>
          <t>V-O8-PU</t>
        </is>
      </c>
      <c r="D656" s="18" t="inlineStr">
        <is>
          <t>V-O8-PU-12</t>
        </is>
      </c>
      <c r="E656" s="71">
        <f>IFERROR(IF(B656=0,VLOOKUP(C656,INDIRECT($G$4&amp;$H$4),MATCH($A656,INDIRECT($G$4&amp;$I$4),0),0),VLOOKUP(C656,INDIRECT($G$5&amp;$H$5),MATCH($A656,INDIRECT($G$5&amp;$I$5),0),FALSE)),0)</f>
        <v/>
      </c>
    </row>
    <row r="657">
      <c r="A657">
        <f>MID(D657,LEN(C657)+2,LEN(D657)-LEN(C657))</f>
        <v/>
      </c>
      <c r="B657">
        <f>IF(IFERROR(FIND("PU",D657,1),0)&lt;&gt;0,"PU",0)</f>
        <v/>
      </c>
      <c r="C657" t="inlineStr">
        <is>
          <t>V-O8-PU</t>
        </is>
      </c>
      <c r="D657" s="18" t="inlineStr">
        <is>
          <t>V-O8-PU-14</t>
        </is>
      </c>
      <c r="E657" s="71">
        <f>IFERROR(IF(B657=0,VLOOKUP(C657,INDIRECT($G$4&amp;$H$4),MATCH($A657,INDIRECT($G$4&amp;$I$4),0),0),VLOOKUP(C657,INDIRECT($G$5&amp;$H$5),MATCH($A657,INDIRECT($G$5&amp;$I$5),0),FALSE)),0)</f>
        <v/>
      </c>
    </row>
    <row r="658">
      <c r="A658">
        <f>MID(D658,LEN(C658)+2,LEN(D658)-LEN(C658))</f>
        <v/>
      </c>
      <c r="B658">
        <f>IF(IFERROR(FIND("PU",D658,1),0)&lt;&gt;0,"PU",0)</f>
        <v/>
      </c>
      <c r="C658" t="inlineStr">
        <is>
          <t>V-O9-PU</t>
        </is>
      </c>
      <c r="D658" s="18" t="inlineStr">
        <is>
          <t>V-O9-PU-01</t>
        </is>
      </c>
      <c r="E658" s="71">
        <f>IFERROR(IF(B658=0,VLOOKUP(C658,INDIRECT($G$4&amp;$H$4),MATCH($A658,INDIRECT($G$4&amp;$I$4),0),0),VLOOKUP(C658,INDIRECT($G$5&amp;$H$5),MATCH($A658,INDIRECT($G$5&amp;$I$5),0),FALSE)),0)</f>
        <v/>
      </c>
    </row>
    <row r="659">
      <c r="A659">
        <f>MID(D659,LEN(C659)+2,LEN(D659)-LEN(C659))</f>
        <v/>
      </c>
      <c r="B659">
        <f>IF(IFERROR(FIND("PU",D659,1),0)&lt;&gt;0,"PU",0)</f>
        <v/>
      </c>
      <c r="C659" t="inlineStr">
        <is>
          <t>V-O9-PU</t>
        </is>
      </c>
      <c r="D659" s="18" t="inlineStr">
        <is>
          <t>V-O9-PU-02</t>
        </is>
      </c>
      <c r="E659" s="71">
        <f>IFERROR(IF(B659=0,VLOOKUP(C659,INDIRECT($G$4&amp;$H$4),MATCH($A659,INDIRECT($G$4&amp;$I$4),0),0),VLOOKUP(C659,INDIRECT($G$5&amp;$H$5),MATCH($A659,INDIRECT($G$5&amp;$I$5),0),FALSE)),0)</f>
        <v/>
      </c>
    </row>
    <row r="660">
      <c r="A660">
        <f>MID(D660,LEN(C660)+2,LEN(D660)-LEN(C660))</f>
        <v/>
      </c>
      <c r="B660">
        <f>IF(IFERROR(FIND("PU",D660,1),0)&lt;&gt;0,"PU",0)</f>
        <v/>
      </c>
      <c r="C660" t="inlineStr">
        <is>
          <t>V-O9-PU</t>
        </is>
      </c>
      <c r="D660" s="18" t="inlineStr">
        <is>
          <t>V-O9-PU-03</t>
        </is>
      </c>
      <c r="E660" s="71">
        <f>IFERROR(IF(B660=0,VLOOKUP(C660,INDIRECT($G$4&amp;$H$4),MATCH($A660,INDIRECT($G$4&amp;$I$4),0),0),VLOOKUP(C660,INDIRECT($G$5&amp;$H$5),MATCH($A660,INDIRECT($G$5&amp;$I$5),0),FALSE)),0)</f>
        <v/>
      </c>
    </row>
    <row r="661">
      <c r="A661">
        <f>MID(D661,LEN(C661)+2,LEN(D661)-LEN(C661))</f>
        <v/>
      </c>
      <c r="B661">
        <f>IF(IFERROR(FIND("PU",D661,1),0)&lt;&gt;0,"PU",0)</f>
        <v/>
      </c>
      <c r="C661" t="inlineStr">
        <is>
          <t>V-O9-PU</t>
        </is>
      </c>
      <c r="D661" s="18" t="inlineStr">
        <is>
          <t>V-O9-PU-04</t>
        </is>
      </c>
      <c r="E661" s="71">
        <f>IFERROR(IF(B661=0,VLOOKUP(C661,INDIRECT($G$4&amp;$H$4),MATCH($A661,INDIRECT($G$4&amp;$I$4),0),0),VLOOKUP(C661,INDIRECT($G$5&amp;$H$5),MATCH($A661,INDIRECT($G$5&amp;$I$5),0),FALSE)),0)</f>
        <v/>
      </c>
    </row>
    <row r="662">
      <c r="A662">
        <f>MID(D662,LEN(C662)+2,LEN(D662)-LEN(C662))</f>
        <v/>
      </c>
      <c r="B662">
        <f>IF(IFERROR(FIND("PU",D662,1),0)&lt;&gt;0,"PU",0)</f>
        <v/>
      </c>
      <c r="C662" t="inlineStr">
        <is>
          <t>V-O9-PU</t>
        </is>
      </c>
      <c r="D662" s="18" t="inlineStr">
        <is>
          <t>V-O9-PU-05</t>
        </is>
      </c>
      <c r="E662" s="71">
        <f>IFERROR(IF(B662=0,VLOOKUP(C662,INDIRECT($G$4&amp;$H$4),MATCH($A662,INDIRECT($G$4&amp;$I$4),0),0),VLOOKUP(C662,INDIRECT($G$5&amp;$H$5),MATCH($A662,INDIRECT($G$5&amp;$I$5),0),FALSE)),0)</f>
        <v/>
      </c>
    </row>
    <row r="663">
      <c r="A663">
        <f>MID(D663,LEN(C663)+2,LEN(D663)-LEN(C663))</f>
        <v/>
      </c>
      <c r="B663">
        <f>IF(IFERROR(FIND("PU",D663,1),0)&lt;&gt;0,"PU",0)</f>
        <v/>
      </c>
      <c r="C663" t="inlineStr">
        <is>
          <t>V-O9-PU</t>
        </is>
      </c>
      <c r="D663" s="18" t="inlineStr">
        <is>
          <t>V-O9-PU-06</t>
        </is>
      </c>
      <c r="E663" s="71">
        <f>IFERROR(IF(B663=0,VLOOKUP(C663,INDIRECT($G$4&amp;$H$4),MATCH($A663,INDIRECT($G$4&amp;$I$4),0),0),VLOOKUP(C663,INDIRECT($G$5&amp;$H$5),MATCH($A663,INDIRECT($G$5&amp;$I$5),0),FALSE)),0)</f>
        <v/>
      </c>
    </row>
    <row r="664">
      <c r="A664">
        <f>MID(D664,LEN(C664)+2,LEN(D664)-LEN(C664))</f>
        <v/>
      </c>
      <c r="B664">
        <f>IF(IFERROR(FIND("PU",D664,1),0)&lt;&gt;0,"PU",0)</f>
        <v/>
      </c>
      <c r="C664" t="inlineStr">
        <is>
          <t>V-O9-PU</t>
        </is>
      </c>
      <c r="D664" s="18" t="inlineStr">
        <is>
          <t>V-O9-PU-09</t>
        </is>
      </c>
      <c r="E664" s="71">
        <f>IFERROR(IF(B664=0,VLOOKUP(C664,INDIRECT($G$4&amp;$H$4),MATCH($A664,INDIRECT($G$4&amp;$I$4),0),0),VLOOKUP(C664,INDIRECT($G$5&amp;$H$5),MATCH($A664,INDIRECT($G$5&amp;$I$5),0),FALSE)),0)</f>
        <v/>
      </c>
    </row>
    <row r="665">
      <c r="A665">
        <f>MID(D665,LEN(C665)+2,LEN(D665)-LEN(C665))</f>
        <v/>
      </c>
      <c r="B665">
        <f>IF(IFERROR(FIND("PU",D665,1),0)&lt;&gt;0,"PU",0)</f>
        <v/>
      </c>
      <c r="C665" t="inlineStr">
        <is>
          <t>V-O9-PU</t>
        </is>
      </c>
      <c r="D665" s="18" t="inlineStr">
        <is>
          <t>V-O9-PU-11</t>
        </is>
      </c>
      <c r="E665" s="71">
        <f>IFERROR(IF(B665=0,VLOOKUP(C665,INDIRECT($G$4&amp;$H$4),MATCH($A665,INDIRECT($G$4&amp;$I$4),0),0),VLOOKUP(C665,INDIRECT($G$5&amp;$H$5),MATCH($A665,INDIRECT($G$5&amp;$I$5),0),FALSE)),0)</f>
        <v/>
      </c>
    </row>
    <row r="666">
      <c r="A666">
        <f>MID(D666,LEN(C666)+2,LEN(D666)-LEN(C666))</f>
        <v/>
      </c>
      <c r="B666">
        <f>IF(IFERROR(FIND("PU",D666,1),0)&lt;&gt;0,"PU",0)</f>
        <v/>
      </c>
      <c r="C666" t="inlineStr">
        <is>
          <t>V-O9-PU</t>
        </is>
      </c>
      <c r="D666" s="18" t="inlineStr">
        <is>
          <t>V-O9-PU-12</t>
        </is>
      </c>
      <c r="E666" s="71">
        <f>IFERROR(IF(B666=0,VLOOKUP(C666,INDIRECT($G$4&amp;$H$4),MATCH($A666,INDIRECT($G$4&amp;$I$4),0),0),VLOOKUP(C666,INDIRECT($G$5&amp;$H$5),MATCH($A666,INDIRECT($G$5&amp;$I$5),0),FALSE)),0)</f>
        <v/>
      </c>
    </row>
    <row r="667">
      <c r="A667">
        <f>MID(D667,LEN(C667)+2,LEN(D667)-LEN(C667))</f>
        <v/>
      </c>
      <c r="B667">
        <f>IF(IFERROR(FIND("PU",D667,1),0)&lt;&gt;0,"PU",0)</f>
        <v/>
      </c>
      <c r="C667" t="inlineStr">
        <is>
          <t>V-O9-PU</t>
        </is>
      </c>
      <c r="D667" s="18" t="inlineStr">
        <is>
          <t>V-O9-PU-14</t>
        </is>
      </c>
      <c r="E667" s="71">
        <f>IFERROR(IF(B667=0,VLOOKUP(C667,INDIRECT($G$4&amp;$H$4),MATCH($A667,INDIRECT($G$4&amp;$I$4),0),0),VLOOKUP(C667,INDIRECT($G$5&amp;$H$5),MATCH($A667,INDIRECT($G$5&amp;$I$5),0),FALSE)),0)</f>
        <v/>
      </c>
    </row>
    <row r="668">
      <c r="A668">
        <f>MID(D668,LEN(C668)+2,LEN(D668)-LEN(C668))</f>
        <v/>
      </c>
      <c r="B668">
        <f>IF(IFERROR(FIND("PU",D668,1),0)&lt;&gt;0,"PU",0)</f>
        <v/>
      </c>
      <c r="C668" t="inlineStr">
        <is>
          <t>V-O10-PU</t>
        </is>
      </c>
      <c r="D668" s="18" t="inlineStr">
        <is>
          <t>V-O10-PU-01</t>
        </is>
      </c>
      <c r="E668" s="71">
        <f>IFERROR(IF(B668=0,VLOOKUP(C668,INDIRECT($G$4&amp;$H$4),MATCH($A668,INDIRECT($G$4&amp;$I$4),0),0),VLOOKUP(C668,INDIRECT($G$5&amp;$H$5),MATCH($A668,INDIRECT($G$5&amp;$I$5),0),FALSE)),0)</f>
        <v/>
      </c>
    </row>
    <row r="669">
      <c r="A669">
        <f>MID(D669,LEN(C669)+2,LEN(D669)-LEN(C669))</f>
        <v/>
      </c>
      <c r="B669">
        <f>IF(IFERROR(FIND("PU",D669,1),0)&lt;&gt;0,"PU",0)</f>
        <v/>
      </c>
      <c r="C669" t="inlineStr">
        <is>
          <t>V-O10-PU</t>
        </is>
      </c>
      <c r="D669" s="18" t="inlineStr">
        <is>
          <t>V-O10-PU-02</t>
        </is>
      </c>
      <c r="E669" s="71">
        <f>IFERROR(IF(B669=0,VLOOKUP(C669,INDIRECT($G$4&amp;$H$4),MATCH($A669,INDIRECT($G$4&amp;$I$4),0),0),VLOOKUP(C669,INDIRECT($G$5&amp;$H$5),MATCH($A669,INDIRECT($G$5&amp;$I$5),0),FALSE)),0)</f>
        <v/>
      </c>
    </row>
    <row r="670">
      <c r="A670">
        <f>MID(D670,LEN(C670)+2,LEN(D670)-LEN(C670))</f>
        <v/>
      </c>
      <c r="B670">
        <f>IF(IFERROR(FIND("PU",D670,1),0)&lt;&gt;0,"PU",0)</f>
        <v/>
      </c>
      <c r="C670" t="inlineStr">
        <is>
          <t>V-O10-PU</t>
        </is>
      </c>
      <c r="D670" s="18" t="inlineStr">
        <is>
          <t>V-O10-PU-03</t>
        </is>
      </c>
      <c r="E670" s="71">
        <f>IFERROR(IF(B670=0,VLOOKUP(C670,INDIRECT($G$4&amp;$H$4),MATCH($A670,INDIRECT($G$4&amp;$I$4),0),0),VLOOKUP(C670,INDIRECT($G$5&amp;$H$5),MATCH($A670,INDIRECT($G$5&amp;$I$5),0),FALSE)),0)</f>
        <v/>
      </c>
    </row>
    <row r="671">
      <c r="A671">
        <f>MID(D671,LEN(C671)+2,LEN(D671)-LEN(C671))</f>
        <v/>
      </c>
      <c r="B671">
        <f>IF(IFERROR(FIND("PU",D671,1),0)&lt;&gt;0,"PU",0)</f>
        <v/>
      </c>
      <c r="C671" t="inlineStr">
        <is>
          <t>V-O10-PU</t>
        </is>
      </c>
      <c r="D671" s="18" t="inlineStr">
        <is>
          <t>V-O10-PU-04</t>
        </is>
      </c>
      <c r="E671" s="71">
        <f>IFERROR(IF(B671=0,VLOOKUP(C671,INDIRECT($G$4&amp;$H$4),MATCH($A671,INDIRECT($G$4&amp;$I$4),0),0),VLOOKUP(C671,INDIRECT($G$5&amp;$H$5),MATCH($A671,INDIRECT($G$5&amp;$I$5),0),FALSE)),0)</f>
        <v/>
      </c>
    </row>
    <row r="672">
      <c r="A672">
        <f>MID(D672,LEN(C672)+2,LEN(D672)-LEN(C672))</f>
        <v/>
      </c>
      <c r="B672">
        <f>IF(IFERROR(FIND("PU",D672,1),0)&lt;&gt;0,"PU",0)</f>
        <v/>
      </c>
      <c r="C672" t="inlineStr">
        <is>
          <t>V-O10-PU</t>
        </is>
      </c>
      <c r="D672" s="18" t="inlineStr">
        <is>
          <t>V-O10-PU-05</t>
        </is>
      </c>
      <c r="E672" s="71">
        <f>IFERROR(IF(B672=0,VLOOKUP(C672,INDIRECT($G$4&amp;$H$4),MATCH($A672,INDIRECT($G$4&amp;$I$4),0),0),VLOOKUP(C672,INDIRECT($G$5&amp;$H$5),MATCH($A672,INDIRECT($G$5&amp;$I$5),0),FALSE)),0)</f>
        <v/>
      </c>
    </row>
    <row r="673">
      <c r="A673">
        <f>MID(D673,LEN(C673)+2,LEN(D673)-LEN(C673))</f>
        <v/>
      </c>
      <c r="B673">
        <f>IF(IFERROR(FIND("PU",D673,1),0)&lt;&gt;0,"PU",0)</f>
        <v/>
      </c>
      <c r="C673" t="inlineStr">
        <is>
          <t>V-O10-PU</t>
        </is>
      </c>
      <c r="D673" s="18" t="inlineStr">
        <is>
          <t>V-O10-PU-06</t>
        </is>
      </c>
      <c r="E673" s="71">
        <f>IFERROR(IF(B673=0,VLOOKUP(C673,INDIRECT($G$4&amp;$H$4),MATCH($A673,INDIRECT($G$4&amp;$I$4),0),0),VLOOKUP(C673,INDIRECT($G$5&amp;$H$5),MATCH($A673,INDIRECT($G$5&amp;$I$5),0),FALSE)),0)</f>
        <v/>
      </c>
    </row>
    <row r="674">
      <c r="A674">
        <f>MID(D674,LEN(C674)+2,LEN(D674)-LEN(C674))</f>
        <v/>
      </c>
      <c r="B674">
        <f>IF(IFERROR(FIND("PU",D674,1),0)&lt;&gt;0,"PU",0)</f>
        <v/>
      </c>
      <c r="C674" t="inlineStr">
        <is>
          <t>V-O10-PU</t>
        </is>
      </c>
      <c r="D674" s="18" t="inlineStr">
        <is>
          <t>V-O10-PU-09</t>
        </is>
      </c>
      <c r="E674" s="71">
        <f>IFERROR(IF(B674=0,VLOOKUP(C674,INDIRECT($G$4&amp;$H$4),MATCH($A674,INDIRECT($G$4&amp;$I$4),0),0),VLOOKUP(C674,INDIRECT($G$5&amp;$H$5),MATCH($A674,INDIRECT($G$5&amp;$I$5),0),FALSE)),0)</f>
        <v/>
      </c>
    </row>
    <row r="675">
      <c r="A675">
        <f>MID(D675,LEN(C675)+2,LEN(D675)-LEN(C675))</f>
        <v/>
      </c>
      <c r="B675">
        <f>IF(IFERROR(FIND("PU",D675,1),0)&lt;&gt;0,"PU",0)</f>
        <v/>
      </c>
      <c r="C675" t="inlineStr">
        <is>
          <t>V-O10-PU</t>
        </is>
      </c>
      <c r="D675" s="18" t="inlineStr">
        <is>
          <t>V-O10-PU-11</t>
        </is>
      </c>
      <c r="E675" s="71">
        <f>IFERROR(IF(B675=0,VLOOKUP(C675,INDIRECT($G$4&amp;$H$4),MATCH($A675,INDIRECT($G$4&amp;$I$4),0),0),VLOOKUP(C675,INDIRECT($G$5&amp;$H$5),MATCH($A675,INDIRECT($G$5&amp;$I$5),0),FALSE)),0)</f>
        <v/>
      </c>
    </row>
    <row r="676">
      <c r="A676">
        <f>MID(D676,LEN(C676)+2,LEN(D676)-LEN(C676))</f>
        <v/>
      </c>
      <c r="B676">
        <f>IF(IFERROR(FIND("PU",D676,1),0)&lt;&gt;0,"PU",0)</f>
        <v/>
      </c>
      <c r="C676" t="inlineStr">
        <is>
          <t>V-O10-PU</t>
        </is>
      </c>
      <c r="D676" s="18" t="inlineStr">
        <is>
          <t>V-O10-PU-12</t>
        </is>
      </c>
      <c r="E676" s="71">
        <f>IFERROR(IF(B676=0,VLOOKUP(C676,INDIRECT($G$4&amp;$H$4),MATCH($A676,INDIRECT($G$4&amp;$I$4),0),0),VLOOKUP(C676,INDIRECT($G$5&amp;$H$5),MATCH($A676,INDIRECT($G$5&amp;$I$5),0),FALSE)),0)</f>
        <v/>
      </c>
    </row>
    <row r="677">
      <c r="A677">
        <f>MID(D677,LEN(C677)+2,LEN(D677)-LEN(C677))</f>
        <v/>
      </c>
      <c r="B677">
        <f>IF(IFERROR(FIND("PU",D677,1),0)&lt;&gt;0,"PU",0)</f>
        <v/>
      </c>
      <c r="C677" t="inlineStr">
        <is>
          <t>V-O10-PU</t>
        </is>
      </c>
      <c r="D677" s="18" t="inlineStr">
        <is>
          <t>V-O10-PU-14</t>
        </is>
      </c>
      <c r="E677" s="71">
        <f>IFERROR(IF(B677=0,VLOOKUP(C677,INDIRECT($G$4&amp;$H$4),MATCH($A677,INDIRECT($G$4&amp;$I$4),0),0),VLOOKUP(C677,INDIRECT($G$5&amp;$H$5),MATCH($A677,INDIRECT($G$5&amp;$I$5),0),FALSE)),0)</f>
        <v/>
      </c>
    </row>
    <row r="678">
      <c r="A678">
        <f>MID(D678,LEN(C678)+2,LEN(D678)-LEN(C678))</f>
        <v/>
      </c>
      <c r="B678">
        <f>IF(IFERROR(FIND("PU",D678,1),0)&lt;&gt;0,"PU",0)</f>
        <v/>
      </c>
      <c r="C678" t="inlineStr">
        <is>
          <t>V-O11-PU</t>
        </is>
      </c>
      <c r="D678" s="18" t="inlineStr">
        <is>
          <t>V-O11-PU-01</t>
        </is>
      </c>
      <c r="E678" s="71">
        <f>IFERROR(IF(B678=0,VLOOKUP(C678,INDIRECT($G$4&amp;$H$4),MATCH($A678,INDIRECT($G$4&amp;$I$4),0),0),VLOOKUP(C678,INDIRECT($G$5&amp;$H$5),MATCH($A678,INDIRECT($G$5&amp;$I$5),0),FALSE)),0)</f>
        <v/>
      </c>
    </row>
    <row r="679">
      <c r="A679">
        <f>MID(D679,LEN(C679)+2,LEN(D679)-LEN(C679))</f>
        <v/>
      </c>
      <c r="B679">
        <f>IF(IFERROR(FIND("PU",D679,1),0)&lt;&gt;0,"PU",0)</f>
        <v/>
      </c>
      <c r="C679" t="inlineStr">
        <is>
          <t>V-O11-PU</t>
        </is>
      </c>
      <c r="D679" s="18" t="inlineStr">
        <is>
          <t>V-O11-PU-02</t>
        </is>
      </c>
      <c r="E679" s="71">
        <f>IFERROR(IF(B679=0,VLOOKUP(C679,INDIRECT($G$4&amp;$H$4),MATCH($A679,INDIRECT($G$4&amp;$I$4),0),0),VLOOKUP(C679,INDIRECT($G$5&amp;$H$5),MATCH($A679,INDIRECT($G$5&amp;$I$5),0),FALSE)),0)</f>
        <v/>
      </c>
    </row>
    <row r="680">
      <c r="A680">
        <f>MID(D680,LEN(C680)+2,LEN(D680)-LEN(C680))</f>
        <v/>
      </c>
      <c r="B680">
        <f>IF(IFERROR(FIND("PU",D680,1),0)&lt;&gt;0,"PU",0)</f>
        <v/>
      </c>
      <c r="C680" t="inlineStr">
        <is>
          <t>V-O11-PU</t>
        </is>
      </c>
      <c r="D680" s="18" t="inlineStr">
        <is>
          <t>V-O11-PU-03</t>
        </is>
      </c>
      <c r="E680" s="71">
        <f>IFERROR(IF(B680=0,VLOOKUP(C680,INDIRECT($G$4&amp;$H$4),MATCH($A680,INDIRECT($G$4&amp;$I$4),0),0),VLOOKUP(C680,INDIRECT($G$5&amp;$H$5),MATCH($A680,INDIRECT($G$5&amp;$I$5),0),FALSE)),0)</f>
        <v/>
      </c>
    </row>
    <row r="681">
      <c r="A681">
        <f>MID(D681,LEN(C681)+2,LEN(D681)-LEN(C681))</f>
        <v/>
      </c>
      <c r="B681">
        <f>IF(IFERROR(FIND("PU",D681,1),0)&lt;&gt;0,"PU",0)</f>
        <v/>
      </c>
      <c r="C681" t="inlineStr">
        <is>
          <t>V-O11-PU</t>
        </is>
      </c>
      <c r="D681" s="18" t="inlineStr">
        <is>
          <t>V-O11-PU-04</t>
        </is>
      </c>
      <c r="E681" s="71">
        <f>IFERROR(IF(B681=0,VLOOKUP(C681,INDIRECT($G$4&amp;$H$4),MATCH($A681,INDIRECT($G$4&amp;$I$4),0),0),VLOOKUP(C681,INDIRECT($G$5&amp;$H$5),MATCH($A681,INDIRECT($G$5&amp;$I$5),0),FALSE)),0)</f>
        <v/>
      </c>
    </row>
    <row r="682">
      <c r="A682">
        <f>MID(D682,LEN(C682)+2,LEN(D682)-LEN(C682))</f>
        <v/>
      </c>
      <c r="B682">
        <f>IF(IFERROR(FIND("PU",D682,1),0)&lt;&gt;0,"PU",0)</f>
        <v/>
      </c>
      <c r="C682" t="inlineStr">
        <is>
          <t>V-O11-PU</t>
        </is>
      </c>
      <c r="D682" s="18" t="inlineStr">
        <is>
          <t>V-O11-PU-05</t>
        </is>
      </c>
      <c r="E682" s="71">
        <f>IFERROR(IF(B682=0,VLOOKUP(C682,INDIRECT($G$4&amp;$H$4),MATCH($A682,INDIRECT($G$4&amp;$I$4),0),0),VLOOKUP(C682,INDIRECT($G$5&amp;$H$5),MATCH($A682,INDIRECT($G$5&amp;$I$5),0),FALSE)),0)</f>
        <v/>
      </c>
    </row>
    <row r="683">
      <c r="A683">
        <f>MID(D683,LEN(C683)+2,LEN(D683)-LEN(C683))</f>
        <v/>
      </c>
      <c r="B683">
        <f>IF(IFERROR(FIND("PU",D683,1),0)&lt;&gt;0,"PU",0)</f>
        <v/>
      </c>
      <c r="C683" t="inlineStr">
        <is>
          <t>V-O11-PU</t>
        </is>
      </c>
      <c r="D683" s="18" t="inlineStr">
        <is>
          <t>V-O11-PU-06</t>
        </is>
      </c>
      <c r="E683" s="71">
        <f>IFERROR(IF(B683=0,VLOOKUP(C683,INDIRECT($G$4&amp;$H$4),MATCH($A683,INDIRECT($G$4&amp;$I$4),0),0),VLOOKUP(C683,INDIRECT($G$5&amp;$H$5),MATCH($A683,INDIRECT($G$5&amp;$I$5),0),FALSE)),0)</f>
        <v/>
      </c>
    </row>
    <row r="684">
      <c r="A684">
        <f>MID(D684,LEN(C684)+2,LEN(D684)-LEN(C684))</f>
        <v/>
      </c>
      <c r="B684">
        <f>IF(IFERROR(FIND("PU",D684,1),0)&lt;&gt;0,"PU",0)</f>
        <v/>
      </c>
      <c r="C684" t="inlineStr">
        <is>
          <t>V-O11-PU</t>
        </is>
      </c>
      <c r="D684" s="18" t="inlineStr">
        <is>
          <t>V-O11-PU-09</t>
        </is>
      </c>
      <c r="E684" s="71">
        <f>IFERROR(IF(B684=0,VLOOKUP(C684,INDIRECT($G$4&amp;$H$4),MATCH($A684,INDIRECT($G$4&amp;$I$4),0),0),VLOOKUP(C684,INDIRECT($G$5&amp;$H$5),MATCH($A684,INDIRECT($G$5&amp;$I$5),0),FALSE)),0)</f>
        <v/>
      </c>
    </row>
    <row r="685">
      <c r="A685">
        <f>MID(D685,LEN(C685)+2,LEN(D685)-LEN(C685))</f>
        <v/>
      </c>
      <c r="B685">
        <f>IF(IFERROR(FIND("PU",D685,1),0)&lt;&gt;0,"PU",0)</f>
        <v/>
      </c>
      <c r="C685" t="inlineStr">
        <is>
          <t>V-O11-PU</t>
        </is>
      </c>
      <c r="D685" s="18" t="inlineStr">
        <is>
          <t>V-O11-PU-11</t>
        </is>
      </c>
      <c r="E685" s="71">
        <f>IFERROR(IF(B685=0,VLOOKUP(C685,INDIRECT($G$4&amp;$H$4),MATCH($A685,INDIRECT($G$4&amp;$I$4),0),0),VLOOKUP(C685,INDIRECT($G$5&amp;$H$5),MATCH($A685,INDIRECT($G$5&amp;$I$5),0),FALSE)),0)</f>
        <v/>
      </c>
    </row>
    <row r="686">
      <c r="A686">
        <f>MID(D686,LEN(C686)+2,LEN(D686)-LEN(C686))</f>
        <v/>
      </c>
      <c r="B686">
        <f>IF(IFERROR(FIND("PU",D686,1),0)&lt;&gt;0,"PU",0)</f>
        <v/>
      </c>
      <c r="C686" t="inlineStr">
        <is>
          <t>V-O11-PU</t>
        </is>
      </c>
      <c r="D686" s="18" t="inlineStr">
        <is>
          <t>V-O11-PU-12</t>
        </is>
      </c>
      <c r="E686" s="71">
        <f>IFERROR(IF(B686=0,VLOOKUP(C686,INDIRECT($G$4&amp;$H$4),MATCH($A686,INDIRECT($G$4&amp;$I$4),0),0),VLOOKUP(C686,INDIRECT($G$5&amp;$H$5),MATCH($A686,INDIRECT($G$5&amp;$I$5),0),FALSE)),0)</f>
        <v/>
      </c>
    </row>
    <row r="687">
      <c r="A687">
        <f>MID(D687,LEN(C687)+2,LEN(D687)-LEN(C687))</f>
        <v/>
      </c>
      <c r="B687">
        <f>IF(IFERROR(FIND("PU",D687,1),0)&lt;&gt;0,"PU",0)</f>
        <v/>
      </c>
      <c r="C687" t="inlineStr">
        <is>
          <t>V-O11-PU</t>
        </is>
      </c>
      <c r="D687" s="18" t="inlineStr">
        <is>
          <t>V-O11-PU-14</t>
        </is>
      </c>
      <c r="E687" s="71">
        <f>IFERROR(IF(B687=0,VLOOKUP(C687,INDIRECT($G$4&amp;$H$4),MATCH($A687,INDIRECT($G$4&amp;$I$4),0),0),VLOOKUP(C687,INDIRECT($G$5&amp;$H$5),MATCH($A687,INDIRECT($G$5&amp;$I$5),0),FALSE)),0)</f>
        <v/>
      </c>
    </row>
    <row r="688">
      <c r="A688">
        <f>MID(D688,LEN(C688)+2,LEN(D688)-LEN(C688))</f>
        <v/>
      </c>
      <c r="B688">
        <f>IF(IFERROR(FIND("PU",D688,1),0)&lt;&gt;0,"PU",0)</f>
        <v/>
      </c>
      <c r="C688" t="inlineStr">
        <is>
          <t>V-O12-PU</t>
        </is>
      </c>
      <c r="D688" s="18" t="inlineStr">
        <is>
          <t>V-O12-PU-01</t>
        </is>
      </c>
      <c r="E688" s="71">
        <f>IFERROR(IF(B688=0,VLOOKUP(C688,INDIRECT($G$4&amp;$H$4),MATCH($A688,INDIRECT($G$4&amp;$I$4),0),0),VLOOKUP(C688,INDIRECT($G$5&amp;$H$5),MATCH($A688,INDIRECT($G$5&amp;$I$5),0),FALSE)),0)</f>
        <v/>
      </c>
    </row>
    <row r="689">
      <c r="A689">
        <f>MID(D689,LEN(C689)+2,LEN(D689)-LEN(C689))</f>
        <v/>
      </c>
      <c r="B689">
        <f>IF(IFERROR(FIND("PU",D689,1),0)&lt;&gt;0,"PU",0)</f>
        <v/>
      </c>
      <c r="C689" t="inlineStr">
        <is>
          <t>V-O12-PU</t>
        </is>
      </c>
      <c r="D689" s="18" t="inlineStr">
        <is>
          <t>V-O12-PU-02</t>
        </is>
      </c>
      <c r="E689" s="71">
        <f>IFERROR(IF(B689=0,VLOOKUP(C689,INDIRECT($G$4&amp;$H$4),MATCH($A689,INDIRECT($G$4&amp;$I$4),0),0),VLOOKUP(C689,INDIRECT($G$5&amp;$H$5),MATCH($A689,INDIRECT($G$5&amp;$I$5),0),FALSE)),0)</f>
        <v/>
      </c>
    </row>
    <row r="690">
      <c r="A690">
        <f>MID(D690,LEN(C690)+2,LEN(D690)-LEN(C690))</f>
        <v/>
      </c>
      <c r="B690">
        <f>IF(IFERROR(FIND("PU",D690,1),0)&lt;&gt;0,"PU",0)</f>
        <v/>
      </c>
      <c r="C690" t="inlineStr">
        <is>
          <t>V-O12-PU</t>
        </is>
      </c>
      <c r="D690" s="18" t="inlineStr">
        <is>
          <t>V-O12-PU-03</t>
        </is>
      </c>
      <c r="E690" s="71">
        <f>IFERROR(IF(B690=0,VLOOKUP(C690,INDIRECT($G$4&amp;$H$4),MATCH($A690,INDIRECT($G$4&amp;$I$4),0),0),VLOOKUP(C690,INDIRECT($G$5&amp;$H$5),MATCH($A690,INDIRECT($G$5&amp;$I$5),0),FALSE)),0)</f>
        <v/>
      </c>
    </row>
    <row r="691">
      <c r="A691">
        <f>MID(D691,LEN(C691)+2,LEN(D691)-LEN(C691))</f>
        <v/>
      </c>
      <c r="B691">
        <f>IF(IFERROR(FIND("PU",D691,1),0)&lt;&gt;0,"PU",0)</f>
        <v/>
      </c>
      <c r="C691" t="inlineStr">
        <is>
          <t>V-O12-PU</t>
        </is>
      </c>
      <c r="D691" s="18" t="inlineStr">
        <is>
          <t>V-O12-PU-04</t>
        </is>
      </c>
      <c r="E691" s="71">
        <f>IFERROR(IF(B691=0,VLOOKUP(C691,INDIRECT($G$4&amp;$H$4),MATCH($A691,INDIRECT($G$4&amp;$I$4),0),0),VLOOKUP(C691,INDIRECT($G$5&amp;$H$5),MATCH($A691,INDIRECT($G$5&amp;$I$5),0),FALSE)),0)</f>
        <v/>
      </c>
    </row>
    <row r="692">
      <c r="A692">
        <f>MID(D692,LEN(C692)+2,LEN(D692)-LEN(C692))</f>
        <v/>
      </c>
      <c r="B692">
        <f>IF(IFERROR(FIND("PU",D692,1),0)&lt;&gt;0,"PU",0)</f>
        <v/>
      </c>
      <c r="C692" t="inlineStr">
        <is>
          <t>V-O12-PU</t>
        </is>
      </c>
      <c r="D692" s="18" t="inlineStr">
        <is>
          <t>V-O12-PU-05</t>
        </is>
      </c>
      <c r="E692" s="71">
        <f>IFERROR(IF(B692=0,VLOOKUP(C692,INDIRECT($G$4&amp;$H$4),MATCH($A692,INDIRECT($G$4&amp;$I$4),0),0),VLOOKUP(C692,INDIRECT($G$5&amp;$H$5),MATCH($A692,INDIRECT($G$5&amp;$I$5),0),FALSE)),0)</f>
        <v/>
      </c>
    </row>
    <row r="693">
      <c r="A693">
        <f>MID(D693,LEN(C693)+2,LEN(D693)-LEN(C693))</f>
        <v/>
      </c>
      <c r="B693">
        <f>IF(IFERROR(FIND("PU",D693,1),0)&lt;&gt;0,"PU",0)</f>
        <v/>
      </c>
      <c r="C693" t="inlineStr">
        <is>
          <t>V-O12-PU</t>
        </is>
      </c>
      <c r="D693" s="18" t="inlineStr">
        <is>
          <t>V-O12-PU-06</t>
        </is>
      </c>
      <c r="E693" s="71">
        <f>IFERROR(IF(B693=0,VLOOKUP(C693,INDIRECT($G$4&amp;$H$4),MATCH($A693,INDIRECT($G$4&amp;$I$4),0),0),VLOOKUP(C693,INDIRECT($G$5&amp;$H$5),MATCH($A693,INDIRECT($G$5&amp;$I$5),0),FALSE)),0)</f>
        <v/>
      </c>
    </row>
    <row r="694">
      <c r="A694">
        <f>MID(D694,LEN(C694)+2,LEN(D694)-LEN(C694))</f>
        <v/>
      </c>
      <c r="B694">
        <f>IF(IFERROR(FIND("PU",D694,1),0)&lt;&gt;0,"PU",0)</f>
        <v/>
      </c>
      <c r="C694" t="inlineStr">
        <is>
          <t>V-O12-PU</t>
        </is>
      </c>
      <c r="D694" s="18" t="inlineStr">
        <is>
          <t>V-O12-PU-09</t>
        </is>
      </c>
      <c r="E694" s="71">
        <f>IFERROR(IF(B694=0,VLOOKUP(C694,INDIRECT($G$4&amp;$H$4),MATCH($A694,INDIRECT($G$4&amp;$I$4),0),0),VLOOKUP(C694,INDIRECT($G$5&amp;$H$5),MATCH($A694,INDIRECT($G$5&amp;$I$5),0),FALSE)),0)</f>
        <v/>
      </c>
    </row>
    <row r="695">
      <c r="A695">
        <f>MID(D695,LEN(C695)+2,LEN(D695)-LEN(C695))</f>
        <v/>
      </c>
      <c r="B695">
        <f>IF(IFERROR(FIND("PU",D695,1),0)&lt;&gt;0,"PU",0)</f>
        <v/>
      </c>
      <c r="C695" t="inlineStr">
        <is>
          <t>V-O12-PU</t>
        </is>
      </c>
      <c r="D695" s="18" t="inlineStr">
        <is>
          <t>V-O12-PU-11</t>
        </is>
      </c>
      <c r="E695" s="71">
        <f>IFERROR(IF(B695=0,VLOOKUP(C695,INDIRECT($G$4&amp;$H$4),MATCH($A695,INDIRECT($G$4&amp;$I$4),0),0),VLOOKUP(C695,INDIRECT($G$5&amp;$H$5),MATCH($A695,INDIRECT($G$5&amp;$I$5),0),FALSE)),0)</f>
        <v/>
      </c>
    </row>
    <row r="696">
      <c r="A696">
        <f>MID(D696,LEN(C696)+2,LEN(D696)-LEN(C696))</f>
        <v/>
      </c>
      <c r="B696">
        <f>IF(IFERROR(FIND("PU",D696,1),0)&lt;&gt;0,"PU",0)</f>
        <v/>
      </c>
      <c r="C696" t="inlineStr">
        <is>
          <t>V-O12-PU</t>
        </is>
      </c>
      <c r="D696" s="18" t="inlineStr">
        <is>
          <t>V-O12-PU-12</t>
        </is>
      </c>
      <c r="E696" s="71">
        <f>IFERROR(IF(B696=0,VLOOKUP(C696,INDIRECT($G$4&amp;$H$4),MATCH($A696,INDIRECT($G$4&amp;$I$4),0),0),VLOOKUP(C696,INDIRECT($G$5&amp;$H$5),MATCH($A696,INDIRECT($G$5&amp;$I$5),0),FALSE)),0)</f>
        <v/>
      </c>
    </row>
    <row r="697">
      <c r="A697">
        <f>MID(D697,LEN(C697)+2,LEN(D697)-LEN(C697))</f>
        <v/>
      </c>
      <c r="B697">
        <f>IF(IFERROR(FIND("PU",D697,1),0)&lt;&gt;0,"PU",0)</f>
        <v/>
      </c>
      <c r="C697" t="inlineStr">
        <is>
          <t>V-O12-PU</t>
        </is>
      </c>
      <c r="D697" s="18" t="inlineStr">
        <is>
          <t>V-O12-PU-14</t>
        </is>
      </c>
      <c r="E697" s="71">
        <f>IFERROR(IF(B697=0,VLOOKUP(C697,INDIRECT($G$4&amp;$H$4),MATCH($A697,INDIRECT($G$4&amp;$I$4),0),0),VLOOKUP(C697,INDIRECT($G$5&amp;$H$5),MATCH($A697,INDIRECT($G$5&amp;$I$5),0),FALSE)),0)</f>
        <v/>
      </c>
    </row>
    <row r="698">
      <c r="A698">
        <f>MID(D698,LEN(C698)+2,LEN(D698)-LEN(C698))</f>
        <v/>
      </c>
      <c r="B698">
        <f>IF(IFERROR(FIND("PU",D698,1),0)&lt;&gt;0,"PU",0)</f>
        <v/>
      </c>
      <c r="C698" t="inlineStr">
        <is>
          <t>V-O13-PU</t>
        </is>
      </c>
      <c r="D698" s="18" t="inlineStr">
        <is>
          <t>V-O13-PU-01</t>
        </is>
      </c>
      <c r="E698" s="71">
        <f>IFERROR(IF(B698=0,VLOOKUP(C698,INDIRECT($G$4&amp;$H$4),MATCH($A698,INDIRECT($G$4&amp;$I$4),0),0),VLOOKUP(C698,INDIRECT($G$5&amp;$H$5),MATCH($A698,INDIRECT($G$5&amp;$I$5),0),FALSE)),0)</f>
        <v/>
      </c>
    </row>
    <row r="699">
      <c r="A699">
        <f>MID(D699,LEN(C699)+2,LEN(D699)-LEN(C699))</f>
        <v/>
      </c>
      <c r="B699">
        <f>IF(IFERROR(FIND("PU",D699,1),0)&lt;&gt;0,"PU",0)</f>
        <v/>
      </c>
      <c r="C699" t="inlineStr">
        <is>
          <t>V-O13-PU</t>
        </is>
      </c>
      <c r="D699" s="18" t="inlineStr">
        <is>
          <t>V-O13-PU-02</t>
        </is>
      </c>
      <c r="E699" s="71">
        <f>IFERROR(IF(B699=0,VLOOKUP(C699,INDIRECT($G$4&amp;$H$4),MATCH($A699,INDIRECT($G$4&amp;$I$4),0),0),VLOOKUP(C699,INDIRECT($G$5&amp;$H$5),MATCH($A699,INDIRECT($G$5&amp;$I$5),0),FALSE)),0)</f>
        <v/>
      </c>
    </row>
    <row r="700">
      <c r="A700">
        <f>MID(D700,LEN(C700)+2,LEN(D700)-LEN(C700))</f>
        <v/>
      </c>
      <c r="B700">
        <f>IF(IFERROR(FIND("PU",D700,1),0)&lt;&gt;0,"PU",0)</f>
        <v/>
      </c>
      <c r="C700" t="inlineStr">
        <is>
          <t>V-O13-PU</t>
        </is>
      </c>
      <c r="D700" s="18" t="inlineStr">
        <is>
          <t>V-O13-PU-03</t>
        </is>
      </c>
      <c r="E700" s="71">
        <f>IFERROR(IF(B700=0,VLOOKUP(C700,INDIRECT($G$4&amp;$H$4),MATCH($A700,INDIRECT($G$4&amp;$I$4),0),0),VLOOKUP(C700,INDIRECT($G$5&amp;$H$5),MATCH($A700,INDIRECT($G$5&amp;$I$5),0),FALSE)),0)</f>
        <v/>
      </c>
    </row>
    <row r="701">
      <c r="A701">
        <f>MID(D701,LEN(C701)+2,LEN(D701)-LEN(C701))</f>
        <v/>
      </c>
      <c r="B701">
        <f>IF(IFERROR(FIND("PU",D701,1),0)&lt;&gt;0,"PU",0)</f>
        <v/>
      </c>
      <c r="C701" t="inlineStr">
        <is>
          <t>V-O13-PU</t>
        </is>
      </c>
      <c r="D701" s="18" t="inlineStr">
        <is>
          <t>V-O13-PU-04</t>
        </is>
      </c>
      <c r="E701" s="71">
        <f>IFERROR(IF(B701=0,VLOOKUP(C701,INDIRECT($G$4&amp;$H$4),MATCH($A701,INDIRECT($G$4&amp;$I$4),0),0),VLOOKUP(C701,INDIRECT($G$5&amp;$H$5),MATCH($A701,INDIRECT($G$5&amp;$I$5),0),FALSE)),0)</f>
        <v/>
      </c>
    </row>
    <row r="702">
      <c r="A702">
        <f>MID(D702,LEN(C702)+2,LEN(D702)-LEN(C702))</f>
        <v/>
      </c>
      <c r="B702">
        <f>IF(IFERROR(FIND("PU",D702,1),0)&lt;&gt;0,"PU",0)</f>
        <v/>
      </c>
      <c r="C702" t="inlineStr">
        <is>
          <t>V-O13-PU</t>
        </is>
      </c>
      <c r="D702" s="18" t="inlineStr">
        <is>
          <t>V-O13-PU-05</t>
        </is>
      </c>
      <c r="E702" s="71">
        <f>IFERROR(IF(B702=0,VLOOKUP(C702,INDIRECT($G$4&amp;$H$4),MATCH($A702,INDIRECT($G$4&amp;$I$4),0),0),VLOOKUP(C702,INDIRECT($G$5&amp;$H$5),MATCH($A702,INDIRECT($G$5&amp;$I$5),0),FALSE)),0)</f>
        <v/>
      </c>
    </row>
    <row r="703">
      <c r="A703">
        <f>MID(D703,LEN(C703)+2,LEN(D703)-LEN(C703))</f>
        <v/>
      </c>
      <c r="B703">
        <f>IF(IFERROR(FIND("PU",D703,1),0)&lt;&gt;0,"PU",0)</f>
        <v/>
      </c>
      <c r="C703" t="inlineStr">
        <is>
          <t>V-O13-PU</t>
        </is>
      </c>
      <c r="D703" s="18" t="inlineStr">
        <is>
          <t>V-O13-PU-06</t>
        </is>
      </c>
      <c r="E703" s="71">
        <f>IFERROR(IF(B703=0,VLOOKUP(C703,INDIRECT($G$4&amp;$H$4),MATCH($A703,INDIRECT($G$4&amp;$I$4),0),0),VLOOKUP(C703,INDIRECT($G$5&amp;$H$5),MATCH($A703,INDIRECT($G$5&amp;$I$5),0),FALSE)),0)</f>
        <v/>
      </c>
    </row>
    <row r="704">
      <c r="A704">
        <f>MID(D704,LEN(C704)+2,LEN(D704)-LEN(C704))</f>
        <v/>
      </c>
      <c r="B704">
        <f>IF(IFERROR(FIND("PU",D704,1),0)&lt;&gt;0,"PU",0)</f>
        <v/>
      </c>
      <c r="C704" t="inlineStr">
        <is>
          <t>V-O13-PU</t>
        </is>
      </c>
      <c r="D704" s="18" t="inlineStr">
        <is>
          <t>V-O13-PU-09</t>
        </is>
      </c>
      <c r="E704" s="71">
        <f>IFERROR(IF(B704=0,VLOOKUP(C704,INDIRECT($G$4&amp;$H$4),MATCH($A704,INDIRECT($G$4&amp;$I$4),0),0),VLOOKUP(C704,INDIRECT($G$5&amp;$H$5),MATCH($A704,INDIRECT($G$5&amp;$I$5),0),FALSE)),0)</f>
        <v/>
      </c>
    </row>
    <row r="705">
      <c r="A705">
        <f>MID(D705,LEN(C705)+2,LEN(D705)-LEN(C705))</f>
        <v/>
      </c>
      <c r="B705">
        <f>IF(IFERROR(FIND("PU",D705,1),0)&lt;&gt;0,"PU",0)</f>
        <v/>
      </c>
      <c r="C705" t="inlineStr">
        <is>
          <t>V-O13-PU</t>
        </is>
      </c>
      <c r="D705" s="18" t="inlineStr">
        <is>
          <t>V-O13-PU-11</t>
        </is>
      </c>
      <c r="E705" s="71">
        <f>IFERROR(IF(B705=0,VLOOKUP(C705,INDIRECT($G$4&amp;$H$4),MATCH($A705,INDIRECT($G$4&amp;$I$4),0),0),VLOOKUP(C705,INDIRECT($G$5&amp;$H$5),MATCH($A705,INDIRECT($G$5&amp;$I$5),0),FALSE)),0)</f>
        <v/>
      </c>
    </row>
    <row r="706">
      <c r="A706">
        <f>MID(D706,LEN(C706)+2,LEN(D706)-LEN(C706))</f>
        <v/>
      </c>
      <c r="B706">
        <f>IF(IFERROR(FIND("PU",D706,1),0)&lt;&gt;0,"PU",0)</f>
        <v/>
      </c>
      <c r="C706" t="inlineStr">
        <is>
          <t>V-O13-PU</t>
        </is>
      </c>
      <c r="D706" s="18" t="inlineStr">
        <is>
          <t>V-O13-PU-12</t>
        </is>
      </c>
      <c r="E706" s="71">
        <f>IFERROR(IF(B706=0,VLOOKUP(C706,INDIRECT($G$4&amp;$H$4),MATCH($A706,INDIRECT($G$4&amp;$I$4),0),0),VLOOKUP(C706,INDIRECT($G$5&amp;$H$5),MATCH($A706,INDIRECT($G$5&amp;$I$5),0),FALSE)),0)</f>
        <v/>
      </c>
    </row>
    <row r="707">
      <c r="A707">
        <f>MID(D707,LEN(C707)+2,LEN(D707)-LEN(C707))</f>
        <v/>
      </c>
      <c r="B707">
        <f>IF(IFERROR(FIND("PU",D707,1),0)&lt;&gt;0,"PU",0)</f>
        <v/>
      </c>
      <c r="C707" t="inlineStr">
        <is>
          <t>V-O13-PU</t>
        </is>
      </c>
      <c r="D707" s="18" t="inlineStr">
        <is>
          <t>V-O13-PU-14</t>
        </is>
      </c>
      <c r="E707" s="71">
        <f>IFERROR(IF(B707=0,VLOOKUP(C707,INDIRECT($G$4&amp;$H$4),MATCH($A707,INDIRECT($G$4&amp;$I$4),0),0),VLOOKUP(C707,INDIRECT($G$5&amp;$H$5),MATCH($A707,INDIRECT($G$5&amp;$I$5),0),FALSE)),0)</f>
        <v/>
      </c>
    </row>
    <row r="708">
      <c r="A708">
        <f>MID(D708,LEN(C708)+2,LEN(D708)-LEN(C708))</f>
        <v/>
      </c>
      <c r="B708">
        <f>IF(IFERROR(FIND("PU",D708,1),0)&lt;&gt;0,"PU",0)</f>
        <v/>
      </c>
      <c r="C708" t="inlineStr">
        <is>
          <t>V-O14-PU</t>
        </is>
      </c>
      <c r="D708" s="18" t="inlineStr">
        <is>
          <t>V-O14-PU-01</t>
        </is>
      </c>
      <c r="E708" s="71">
        <f>IFERROR(IF(B708=0,VLOOKUP(C708,INDIRECT($G$4&amp;$H$4),MATCH($A708,INDIRECT($G$4&amp;$I$4),0),0),VLOOKUP(C708,INDIRECT($G$5&amp;$H$5),MATCH($A708,INDIRECT($G$5&amp;$I$5),0),FALSE)),0)</f>
        <v/>
      </c>
    </row>
    <row r="709">
      <c r="A709">
        <f>MID(D709,LEN(C709)+2,LEN(D709)-LEN(C709))</f>
        <v/>
      </c>
      <c r="B709">
        <f>IF(IFERROR(FIND("PU",D709,1),0)&lt;&gt;0,"PU",0)</f>
        <v/>
      </c>
      <c r="C709" t="inlineStr">
        <is>
          <t>V-O14-PU</t>
        </is>
      </c>
      <c r="D709" s="18" t="inlineStr">
        <is>
          <t>V-O14-PU-02</t>
        </is>
      </c>
      <c r="E709" s="71">
        <f>IFERROR(IF(B709=0,VLOOKUP(C709,INDIRECT($G$4&amp;$H$4),MATCH($A709,INDIRECT($G$4&amp;$I$4),0),0),VLOOKUP(C709,INDIRECT($G$5&amp;$H$5),MATCH($A709,INDIRECT($G$5&amp;$I$5),0),FALSE)),0)</f>
        <v/>
      </c>
    </row>
    <row r="710">
      <c r="A710">
        <f>MID(D710,LEN(C710)+2,LEN(D710)-LEN(C710))</f>
        <v/>
      </c>
      <c r="B710">
        <f>IF(IFERROR(FIND("PU",D710,1),0)&lt;&gt;0,"PU",0)</f>
        <v/>
      </c>
      <c r="C710" t="inlineStr">
        <is>
          <t>V-O14-PU</t>
        </is>
      </c>
      <c r="D710" s="18" t="inlineStr">
        <is>
          <t>V-O14-PU-03</t>
        </is>
      </c>
      <c r="E710" s="71">
        <f>IFERROR(IF(B710=0,VLOOKUP(C710,INDIRECT($G$4&amp;$H$4),MATCH($A710,INDIRECT($G$4&amp;$I$4),0),0),VLOOKUP(C710,INDIRECT($G$5&amp;$H$5),MATCH($A710,INDIRECT($G$5&amp;$I$5),0),FALSE)),0)</f>
        <v/>
      </c>
    </row>
    <row r="711">
      <c r="A711">
        <f>MID(D711,LEN(C711)+2,LEN(D711)-LEN(C711))</f>
        <v/>
      </c>
      <c r="B711">
        <f>IF(IFERROR(FIND("PU",D711,1),0)&lt;&gt;0,"PU",0)</f>
        <v/>
      </c>
      <c r="C711" t="inlineStr">
        <is>
          <t>V-O14-PU</t>
        </is>
      </c>
      <c r="D711" s="18" t="inlineStr">
        <is>
          <t>V-O14-PU-04</t>
        </is>
      </c>
      <c r="E711" s="71">
        <f>IFERROR(IF(B711=0,VLOOKUP(C711,INDIRECT($G$4&amp;$H$4),MATCH($A711,INDIRECT($G$4&amp;$I$4),0),0),VLOOKUP(C711,INDIRECT($G$5&amp;$H$5),MATCH($A711,INDIRECT($G$5&amp;$I$5),0),FALSE)),0)</f>
        <v/>
      </c>
    </row>
    <row r="712">
      <c r="A712">
        <f>MID(D712,LEN(C712)+2,LEN(D712)-LEN(C712))</f>
        <v/>
      </c>
      <c r="B712">
        <f>IF(IFERROR(FIND("PU",D712,1),0)&lt;&gt;0,"PU",0)</f>
        <v/>
      </c>
      <c r="C712" t="inlineStr">
        <is>
          <t>V-O14-PU</t>
        </is>
      </c>
      <c r="D712" s="18" t="inlineStr">
        <is>
          <t>V-O14-PU-05</t>
        </is>
      </c>
      <c r="E712" s="71">
        <f>IFERROR(IF(B712=0,VLOOKUP(C712,INDIRECT($G$4&amp;$H$4),MATCH($A712,INDIRECT($G$4&amp;$I$4),0),0),VLOOKUP(C712,INDIRECT($G$5&amp;$H$5),MATCH($A712,INDIRECT($G$5&amp;$I$5),0),FALSE)),0)</f>
        <v/>
      </c>
    </row>
    <row r="713">
      <c r="A713">
        <f>MID(D713,LEN(C713)+2,LEN(D713)-LEN(C713))</f>
        <v/>
      </c>
      <c r="B713">
        <f>IF(IFERROR(FIND("PU",D713,1),0)&lt;&gt;0,"PU",0)</f>
        <v/>
      </c>
      <c r="C713" t="inlineStr">
        <is>
          <t>V-O14-PU</t>
        </is>
      </c>
      <c r="D713" s="18" t="inlineStr">
        <is>
          <t>V-O14-PU-06</t>
        </is>
      </c>
      <c r="E713" s="71">
        <f>IFERROR(IF(B713=0,VLOOKUP(C713,INDIRECT($G$4&amp;$H$4),MATCH($A713,INDIRECT($G$4&amp;$I$4),0),0),VLOOKUP(C713,INDIRECT($G$5&amp;$H$5),MATCH($A713,INDIRECT($G$5&amp;$I$5),0),FALSE)),0)</f>
        <v/>
      </c>
    </row>
    <row r="714">
      <c r="A714">
        <f>MID(D714,LEN(C714)+2,LEN(D714)-LEN(C714))</f>
        <v/>
      </c>
      <c r="B714">
        <f>IF(IFERROR(FIND("PU",D714,1),0)&lt;&gt;0,"PU",0)</f>
        <v/>
      </c>
      <c r="C714" t="inlineStr">
        <is>
          <t>V-O14-PU</t>
        </is>
      </c>
      <c r="D714" s="18" t="inlineStr">
        <is>
          <t>V-O14-PU-09</t>
        </is>
      </c>
      <c r="E714" s="71">
        <f>IFERROR(IF(B714=0,VLOOKUP(C714,INDIRECT($G$4&amp;$H$4),MATCH($A714,INDIRECT($G$4&amp;$I$4),0),0),VLOOKUP(C714,INDIRECT($G$5&amp;$H$5),MATCH($A714,INDIRECT($G$5&amp;$I$5),0),FALSE)),0)</f>
        <v/>
      </c>
    </row>
    <row r="715">
      <c r="A715">
        <f>MID(D715,LEN(C715)+2,LEN(D715)-LEN(C715))</f>
        <v/>
      </c>
      <c r="B715">
        <f>IF(IFERROR(FIND("PU",D715,1),0)&lt;&gt;0,"PU",0)</f>
        <v/>
      </c>
      <c r="C715" t="inlineStr">
        <is>
          <t>V-O14-PU</t>
        </is>
      </c>
      <c r="D715" s="18" t="inlineStr">
        <is>
          <t>V-O14-PU-11</t>
        </is>
      </c>
      <c r="E715" s="71">
        <f>IFERROR(IF(B715=0,VLOOKUP(C715,INDIRECT($G$4&amp;$H$4),MATCH($A715,INDIRECT($G$4&amp;$I$4),0),0),VLOOKUP(C715,INDIRECT($G$5&amp;$H$5),MATCH($A715,INDIRECT($G$5&amp;$I$5),0),FALSE)),0)</f>
        <v/>
      </c>
    </row>
    <row r="716">
      <c r="A716">
        <f>MID(D716,LEN(C716)+2,LEN(D716)-LEN(C716))</f>
        <v/>
      </c>
      <c r="B716">
        <f>IF(IFERROR(FIND("PU",D716,1),0)&lt;&gt;0,"PU",0)</f>
        <v/>
      </c>
      <c r="C716" t="inlineStr">
        <is>
          <t>V-O14-PU</t>
        </is>
      </c>
      <c r="D716" s="18" t="inlineStr">
        <is>
          <t>V-O14-PU-12</t>
        </is>
      </c>
      <c r="E716" s="71">
        <f>IFERROR(IF(B716=0,VLOOKUP(C716,INDIRECT($G$4&amp;$H$4),MATCH($A716,INDIRECT($G$4&amp;$I$4),0),0),VLOOKUP(C716,INDIRECT($G$5&amp;$H$5),MATCH($A716,INDIRECT($G$5&amp;$I$5),0),FALSE)),0)</f>
        <v/>
      </c>
    </row>
    <row r="717">
      <c r="A717">
        <f>MID(D717,LEN(C717)+2,LEN(D717)-LEN(C717))</f>
        <v/>
      </c>
      <c r="B717">
        <f>IF(IFERROR(FIND("PU",D717,1),0)&lt;&gt;0,"PU",0)</f>
        <v/>
      </c>
      <c r="C717" t="inlineStr">
        <is>
          <t>V-O14-PU</t>
        </is>
      </c>
      <c r="D717" s="18" t="inlineStr">
        <is>
          <t>V-O14-PU-14</t>
        </is>
      </c>
      <c r="E717" s="71">
        <f>IFERROR(IF(B717=0,VLOOKUP(C717,INDIRECT($G$4&amp;$H$4),MATCH($A717,INDIRECT($G$4&amp;$I$4),0),0),VLOOKUP(C717,INDIRECT($G$5&amp;$H$5),MATCH($A717,INDIRECT($G$5&amp;$I$5),0),FALSE)),0)</f>
        <v/>
      </c>
    </row>
    <row r="718">
      <c r="A718">
        <f>MID(D718,LEN(C718)+2,LEN(D718)-LEN(C718))</f>
        <v/>
      </c>
      <c r="B718">
        <f>IF(IFERROR(FIND("PU",D718,1),0)&lt;&gt;0,"PU",0)</f>
        <v/>
      </c>
      <c r="C718" t="inlineStr">
        <is>
          <t>V-O15-PU</t>
        </is>
      </c>
      <c r="D718" s="18" t="inlineStr">
        <is>
          <t>V-O15-PU-01</t>
        </is>
      </c>
      <c r="E718" s="71">
        <f>IFERROR(IF(B718=0,VLOOKUP(C718,INDIRECT($G$4&amp;$H$4),MATCH($A718,INDIRECT($G$4&amp;$I$4),0),0),VLOOKUP(C718,INDIRECT($G$5&amp;$H$5),MATCH($A718,INDIRECT($G$5&amp;$I$5),0),FALSE)),0)</f>
        <v/>
      </c>
    </row>
    <row r="719">
      <c r="A719">
        <f>MID(D719,LEN(C719)+2,LEN(D719)-LEN(C719))</f>
        <v/>
      </c>
      <c r="B719">
        <f>IF(IFERROR(FIND("PU",D719,1),0)&lt;&gt;0,"PU",0)</f>
        <v/>
      </c>
      <c r="C719" t="inlineStr">
        <is>
          <t>V-O15-PU</t>
        </is>
      </c>
      <c r="D719" s="18" t="inlineStr">
        <is>
          <t>V-O15-PU-02</t>
        </is>
      </c>
      <c r="E719" s="71">
        <f>IFERROR(IF(B719=0,VLOOKUP(C719,INDIRECT($G$4&amp;$H$4),MATCH($A719,INDIRECT($G$4&amp;$I$4),0),0),VLOOKUP(C719,INDIRECT($G$5&amp;$H$5),MATCH($A719,INDIRECT($G$5&amp;$I$5),0),FALSE)),0)</f>
        <v/>
      </c>
    </row>
    <row r="720">
      <c r="A720">
        <f>MID(D720,LEN(C720)+2,LEN(D720)-LEN(C720))</f>
        <v/>
      </c>
      <c r="B720">
        <f>IF(IFERROR(FIND("PU",D720,1),0)&lt;&gt;0,"PU",0)</f>
        <v/>
      </c>
      <c r="C720" t="inlineStr">
        <is>
          <t>V-O15-PU</t>
        </is>
      </c>
      <c r="D720" s="18" t="inlineStr">
        <is>
          <t>V-O15-PU-03</t>
        </is>
      </c>
      <c r="E720" s="71">
        <f>IFERROR(IF(B720=0,VLOOKUP(C720,INDIRECT($G$4&amp;$H$4),MATCH($A720,INDIRECT($G$4&amp;$I$4),0),0),VLOOKUP(C720,INDIRECT($G$5&amp;$H$5),MATCH($A720,INDIRECT($G$5&amp;$I$5),0),FALSE)),0)</f>
        <v/>
      </c>
    </row>
    <row r="721">
      <c r="A721">
        <f>MID(D721,LEN(C721)+2,LEN(D721)-LEN(C721))</f>
        <v/>
      </c>
      <c r="B721">
        <f>IF(IFERROR(FIND("PU",D721,1),0)&lt;&gt;0,"PU",0)</f>
        <v/>
      </c>
      <c r="C721" t="inlineStr">
        <is>
          <t>V-O15-PU</t>
        </is>
      </c>
      <c r="D721" s="18" t="inlineStr">
        <is>
          <t>V-O15-PU-04</t>
        </is>
      </c>
      <c r="E721" s="71">
        <f>IFERROR(IF(B721=0,VLOOKUP(C721,INDIRECT($G$4&amp;$H$4),MATCH($A721,INDIRECT($G$4&amp;$I$4),0),0),VLOOKUP(C721,INDIRECT($G$5&amp;$H$5),MATCH($A721,INDIRECT($G$5&amp;$I$5),0),FALSE)),0)</f>
        <v/>
      </c>
    </row>
    <row r="722">
      <c r="A722">
        <f>MID(D722,LEN(C722)+2,LEN(D722)-LEN(C722))</f>
        <v/>
      </c>
      <c r="B722">
        <f>IF(IFERROR(FIND("PU",D722,1),0)&lt;&gt;0,"PU",0)</f>
        <v/>
      </c>
      <c r="C722" t="inlineStr">
        <is>
          <t>V-O15-PU</t>
        </is>
      </c>
      <c r="D722" s="18" t="inlineStr">
        <is>
          <t>V-O15-PU-05</t>
        </is>
      </c>
      <c r="E722" s="71">
        <f>IFERROR(IF(B722=0,VLOOKUP(C722,INDIRECT($G$4&amp;$H$4),MATCH($A722,INDIRECT($G$4&amp;$I$4),0),0),VLOOKUP(C722,INDIRECT($G$5&amp;$H$5),MATCH($A722,INDIRECT($G$5&amp;$I$5),0),FALSE)),0)</f>
        <v/>
      </c>
    </row>
    <row r="723">
      <c r="A723">
        <f>MID(D723,LEN(C723)+2,LEN(D723)-LEN(C723))</f>
        <v/>
      </c>
      <c r="B723">
        <f>IF(IFERROR(FIND("PU",D723,1),0)&lt;&gt;0,"PU",0)</f>
        <v/>
      </c>
      <c r="C723" t="inlineStr">
        <is>
          <t>V-O15-PU</t>
        </is>
      </c>
      <c r="D723" s="18" t="inlineStr">
        <is>
          <t>V-O15-PU-06</t>
        </is>
      </c>
      <c r="E723" s="71">
        <f>IFERROR(IF(B723=0,VLOOKUP(C723,INDIRECT($G$4&amp;$H$4),MATCH($A723,INDIRECT($G$4&amp;$I$4),0),0),VLOOKUP(C723,INDIRECT($G$5&amp;$H$5),MATCH($A723,INDIRECT($G$5&amp;$I$5),0),FALSE)),0)</f>
        <v/>
      </c>
    </row>
    <row r="724">
      <c r="A724">
        <f>MID(D724,LEN(C724)+2,LEN(D724)-LEN(C724))</f>
        <v/>
      </c>
      <c r="B724">
        <f>IF(IFERROR(FIND("PU",D724,1),0)&lt;&gt;0,"PU",0)</f>
        <v/>
      </c>
      <c r="C724" t="inlineStr">
        <is>
          <t>V-O15-PU</t>
        </is>
      </c>
      <c r="D724" s="18" t="inlineStr">
        <is>
          <t>V-O15-PU-09</t>
        </is>
      </c>
      <c r="E724" s="71">
        <f>IFERROR(IF(B724=0,VLOOKUP(C724,INDIRECT($G$4&amp;$H$4),MATCH($A724,INDIRECT($G$4&amp;$I$4),0),0),VLOOKUP(C724,INDIRECT($G$5&amp;$H$5),MATCH($A724,INDIRECT($G$5&amp;$I$5),0),FALSE)),0)</f>
        <v/>
      </c>
    </row>
    <row r="725">
      <c r="A725">
        <f>MID(D725,LEN(C725)+2,LEN(D725)-LEN(C725))</f>
        <v/>
      </c>
      <c r="B725">
        <f>IF(IFERROR(FIND("PU",D725,1),0)&lt;&gt;0,"PU",0)</f>
        <v/>
      </c>
      <c r="C725" t="inlineStr">
        <is>
          <t>V-O15-PU</t>
        </is>
      </c>
      <c r="D725" s="18" t="inlineStr">
        <is>
          <t>V-O15-PU-11</t>
        </is>
      </c>
      <c r="E725" s="71">
        <f>IFERROR(IF(B725=0,VLOOKUP(C725,INDIRECT($G$4&amp;$H$4),MATCH($A725,INDIRECT($G$4&amp;$I$4),0),0),VLOOKUP(C725,INDIRECT($G$5&amp;$H$5),MATCH($A725,INDIRECT($G$5&amp;$I$5),0),FALSE)),0)</f>
        <v/>
      </c>
    </row>
    <row r="726">
      <c r="A726">
        <f>MID(D726,LEN(C726)+2,LEN(D726)-LEN(C726))</f>
        <v/>
      </c>
      <c r="B726">
        <f>IF(IFERROR(FIND("PU",D726,1),0)&lt;&gt;0,"PU",0)</f>
        <v/>
      </c>
      <c r="C726" t="inlineStr">
        <is>
          <t>V-O15-PU</t>
        </is>
      </c>
      <c r="D726" s="18" t="inlineStr">
        <is>
          <t>V-O15-PU-12</t>
        </is>
      </c>
      <c r="E726" s="71">
        <f>IFERROR(IF(B726=0,VLOOKUP(C726,INDIRECT($G$4&amp;$H$4),MATCH($A726,INDIRECT($G$4&amp;$I$4),0),0),VLOOKUP(C726,INDIRECT($G$5&amp;$H$5),MATCH($A726,INDIRECT($G$5&amp;$I$5),0),FALSE)),0)</f>
        <v/>
      </c>
    </row>
    <row r="727">
      <c r="A727">
        <f>MID(D727,LEN(C727)+2,LEN(D727)-LEN(C727))</f>
        <v/>
      </c>
      <c r="B727">
        <f>IF(IFERROR(FIND("PU",D727,1),0)&lt;&gt;0,"PU",0)</f>
        <v/>
      </c>
      <c r="C727" t="inlineStr">
        <is>
          <t>V-O15-PU</t>
        </is>
      </c>
      <c r="D727" s="18" t="inlineStr">
        <is>
          <t>V-O15-PU-14</t>
        </is>
      </c>
      <c r="E727" s="71">
        <f>IFERROR(IF(B727=0,VLOOKUP(C727,INDIRECT($G$4&amp;$H$4),MATCH($A727,INDIRECT($G$4&amp;$I$4),0),0),VLOOKUP(C727,INDIRECT($G$5&amp;$H$5),MATCH($A727,INDIRECT($G$5&amp;$I$5),0),FALSE)),0)</f>
        <v/>
      </c>
    </row>
    <row r="728">
      <c r="A728">
        <f>MID(D728,LEN(C728)+2,LEN(D728)-LEN(C728))</f>
        <v/>
      </c>
      <c r="B728">
        <f>IF(IFERROR(FIND("PU",D728,1),0)&lt;&gt;0,"PU",0)</f>
        <v/>
      </c>
      <c r="C728" t="inlineStr">
        <is>
          <t>V-O16-PU</t>
        </is>
      </c>
      <c r="D728" s="18" t="inlineStr">
        <is>
          <t>V-O16-PU-01</t>
        </is>
      </c>
      <c r="E728" s="71">
        <f>IFERROR(IF(B728=0,VLOOKUP(C728,INDIRECT($G$4&amp;$H$4),MATCH($A728,INDIRECT($G$4&amp;$I$4),0),0),VLOOKUP(C728,INDIRECT($G$5&amp;$H$5),MATCH($A728,INDIRECT($G$5&amp;$I$5),0),FALSE)),0)</f>
        <v/>
      </c>
    </row>
    <row r="729">
      <c r="A729">
        <f>MID(D729,LEN(C729)+2,LEN(D729)-LEN(C729))</f>
        <v/>
      </c>
      <c r="B729">
        <f>IF(IFERROR(FIND("PU",D729,1),0)&lt;&gt;0,"PU",0)</f>
        <v/>
      </c>
      <c r="C729" t="inlineStr">
        <is>
          <t>V-O16-PU</t>
        </is>
      </c>
      <c r="D729" s="18" t="inlineStr">
        <is>
          <t>V-O16-PU-02</t>
        </is>
      </c>
      <c r="E729" s="71">
        <f>IFERROR(IF(B729=0,VLOOKUP(C729,INDIRECT($G$4&amp;$H$4),MATCH($A729,INDIRECT($G$4&amp;$I$4),0),0),VLOOKUP(C729,INDIRECT($G$5&amp;$H$5),MATCH($A729,INDIRECT($G$5&amp;$I$5),0),FALSE)),0)</f>
        <v/>
      </c>
    </row>
    <row r="730">
      <c r="A730">
        <f>MID(D730,LEN(C730)+2,LEN(D730)-LEN(C730))</f>
        <v/>
      </c>
      <c r="B730">
        <f>IF(IFERROR(FIND("PU",D730,1),0)&lt;&gt;0,"PU",0)</f>
        <v/>
      </c>
      <c r="C730" t="inlineStr">
        <is>
          <t>V-O16-PU</t>
        </is>
      </c>
      <c r="D730" s="18" t="inlineStr">
        <is>
          <t>V-O16-PU-03</t>
        </is>
      </c>
      <c r="E730" s="71">
        <f>IFERROR(IF(B730=0,VLOOKUP(C730,INDIRECT($G$4&amp;$H$4),MATCH($A730,INDIRECT($G$4&amp;$I$4),0),0),VLOOKUP(C730,INDIRECT($G$5&amp;$H$5),MATCH($A730,INDIRECT($G$5&amp;$I$5),0),FALSE)),0)</f>
        <v/>
      </c>
    </row>
    <row r="731">
      <c r="A731">
        <f>MID(D731,LEN(C731)+2,LEN(D731)-LEN(C731))</f>
        <v/>
      </c>
      <c r="B731">
        <f>IF(IFERROR(FIND("PU",D731,1),0)&lt;&gt;0,"PU",0)</f>
        <v/>
      </c>
      <c r="C731" t="inlineStr">
        <is>
          <t>V-O16-PU</t>
        </is>
      </c>
      <c r="D731" s="18" t="inlineStr">
        <is>
          <t>V-O16-PU-04</t>
        </is>
      </c>
      <c r="E731" s="71">
        <f>IFERROR(IF(B731=0,VLOOKUP(C731,INDIRECT($G$4&amp;$H$4),MATCH($A731,INDIRECT($G$4&amp;$I$4),0),0),VLOOKUP(C731,INDIRECT($G$5&amp;$H$5),MATCH($A731,INDIRECT($G$5&amp;$I$5),0),FALSE)),0)</f>
        <v/>
      </c>
    </row>
    <row r="732">
      <c r="A732">
        <f>MID(D732,LEN(C732)+2,LEN(D732)-LEN(C732))</f>
        <v/>
      </c>
      <c r="B732">
        <f>IF(IFERROR(FIND("PU",D732,1),0)&lt;&gt;0,"PU",0)</f>
        <v/>
      </c>
      <c r="C732" t="inlineStr">
        <is>
          <t>V-O16-PU</t>
        </is>
      </c>
      <c r="D732" s="18" t="inlineStr">
        <is>
          <t>V-O16-PU-05</t>
        </is>
      </c>
      <c r="E732" s="71">
        <f>IFERROR(IF(B732=0,VLOOKUP(C732,INDIRECT($G$4&amp;$H$4),MATCH($A732,INDIRECT($G$4&amp;$I$4),0),0),VLOOKUP(C732,INDIRECT($G$5&amp;$H$5),MATCH($A732,INDIRECT($G$5&amp;$I$5),0),FALSE)),0)</f>
        <v/>
      </c>
    </row>
    <row r="733">
      <c r="A733">
        <f>MID(D733,LEN(C733)+2,LEN(D733)-LEN(C733))</f>
        <v/>
      </c>
      <c r="B733">
        <f>IF(IFERROR(FIND("PU",D733,1),0)&lt;&gt;0,"PU",0)</f>
        <v/>
      </c>
      <c r="C733" t="inlineStr">
        <is>
          <t>V-O16-PU</t>
        </is>
      </c>
      <c r="D733" s="18" t="inlineStr">
        <is>
          <t>V-O16-PU-06</t>
        </is>
      </c>
      <c r="E733" s="71">
        <f>IFERROR(IF(B733=0,VLOOKUP(C733,INDIRECT($G$4&amp;$H$4),MATCH($A733,INDIRECT($G$4&amp;$I$4),0),0),VLOOKUP(C733,INDIRECT($G$5&amp;$H$5),MATCH($A733,INDIRECT($G$5&amp;$I$5),0),FALSE)),0)</f>
        <v/>
      </c>
    </row>
    <row r="734">
      <c r="A734">
        <f>MID(D734,LEN(C734)+2,LEN(D734)-LEN(C734))</f>
        <v/>
      </c>
      <c r="B734">
        <f>IF(IFERROR(FIND("PU",D734,1),0)&lt;&gt;0,"PU",0)</f>
        <v/>
      </c>
      <c r="C734" t="inlineStr">
        <is>
          <t>V-O16-PU</t>
        </is>
      </c>
      <c r="D734" s="18" t="inlineStr">
        <is>
          <t>V-O16-PU-09</t>
        </is>
      </c>
      <c r="E734" s="71">
        <f>IFERROR(IF(B734=0,VLOOKUP(C734,INDIRECT($G$4&amp;$H$4),MATCH($A734,INDIRECT($G$4&amp;$I$4),0),0),VLOOKUP(C734,INDIRECT($G$5&amp;$H$5),MATCH($A734,INDIRECT($G$5&amp;$I$5),0),FALSE)),0)</f>
        <v/>
      </c>
    </row>
    <row r="735">
      <c r="A735">
        <f>MID(D735,LEN(C735)+2,LEN(D735)-LEN(C735))</f>
        <v/>
      </c>
      <c r="B735">
        <f>IF(IFERROR(FIND("PU",D735,1),0)&lt;&gt;0,"PU",0)</f>
        <v/>
      </c>
      <c r="C735" t="inlineStr">
        <is>
          <t>V-O16-PU</t>
        </is>
      </c>
      <c r="D735" s="18" t="inlineStr">
        <is>
          <t>V-O16-PU-11</t>
        </is>
      </c>
      <c r="E735" s="71">
        <f>IFERROR(IF(B735=0,VLOOKUP(C735,INDIRECT($G$4&amp;$H$4),MATCH($A735,INDIRECT($G$4&amp;$I$4),0),0),VLOOKUP(C735,INDIRECT($G$5&amp;$H$5),MATCH($A735,INDIRECT($G$5&amp;$I$5),0),FALSE)),0)</f>
        <v/>
      </c>
    </row>
    <row r="736">
      <c r="A736">
        <f>MID(D736,LEN(C736)+2,LEN(D736)-LEN(C736))</f>
        <v/>
      </c>
      <c r="B736">
        <f>IF(IFERROR(FIND("PU",D736,1),0)&lt;&gt;0,"PU",0)</f>
        <v/>
      </c>
      <c r="C736" t="inlineStr">
        <is>
          <t>V-O16-PU</t>
        </is>
      </c>
      <c r="D736" s="18" t="inlineStr">
        <is>
          <t>V-O16-PU-12</t>
        </is>
      </c>
      <c r="E736" s="71">
        <f>IFERROR(IF(B736=0,VLOOKUP(C736,INDIRECT($G$4&amp;$H$4),MATCH($A736,INDIRECT($G$4&amp;$I$4),0),0),VLOOKUP(C736,INDIRECT($G$5&amp;$H$5),MATCH($A736,INDIRECT($G$5&amp;$I$5),0),FALSE)),0)</f>
        <v/>
      </c>
    </row>
    <row r="737">
      <c r="A737">
        <f>MID(D737,LEN(C737)+2,LEN(D737)-LEN(C737))</f>
        <v/>
      </c>
      <c r="B737">
        <f>IF(IFERROR(FIND("PU",D737,1),0)&lt;&gt;0,"PU",0)</f>
        <v/>
      </c>
      <c r="C737" t="inlineStr">
        <is>
          <t>V-O16-PU</t>
        </is>
      </c>
      <c r="D737" s="18" t="inlineStr">
        <is>
          <t>V-O16-PU-14</t>
        </is>
      </c>
      <c r="E737" s="71">
        <f>IFERROR(IF(B737=0,VLOOKUP(C737,INDIRECT($G$4&amp;$H$4),MATCH($A737,INDIRECT($G$4&amp;$I$4),0),0),VLOOKUP(C737,INDIRECT($G$5&amp;$H$5),MATCH($A737,INDIRECT($G$5&amp;$I$5),0),FALSE)),0)</f>
        <v/>
      </c>
    </row>
    <row r="738">
      <c r="A738">
        <f>MID(D738,LEN(C738)+2,LEN(D738)-LEN(C738))</f>
        <v/>
      </c>
      <c r="B738">
        <f>IF(IFERROR(FIND("PU",D738,1),0)&lt;&gt;0,"PU",0)</f>
        <v/>
      </c>
      <c r="C738" t="inlineStr">
        <is>
          <t>V-O17-PU</t>
        </is>
      </c>
      <c r="D738" s="18" t="inlineStr">
        <is>
          <t>V-O17-PU-01</t>
        </is>
      </c>
      <c r="E738" s="71">
        <f>IFERROR(IF(B738=0,VLOOKUP(C738,INDIRECT($G$4&amp;$H$4),MATCH($A738,INDIRECT($G$4&amp;$I$4),0),0),VLOOKUP(C738,INDIRECT($G$5&amp;$H$5),MATCH($A738,INDIRECT($G$5&amp;$I$5),0),FALSE)),0)</f>
        <v/>
      </c>
    </row>
    <row r="739">
      <c r="A739">
        <f>MID(D739,LEN(C739)+2,LEN(D739)-LEN(C739))</f>
        <v/>
      </c>
      <c r="B739">
        <f>IF(IFERROR(FIND("PU",D739,1),0)&lt;&gt;0,"PU",0)</f>
        <v/>
      </c>
      <c r="C739" t="inlineStr">
        <is>
          <t>V-O17-PU</t>
        </is>
      </c>
      <c r="D739" s="18" t="inlineStr">
        <is>
          <t>V-O17-PU-02</t>
        </is>
      </c>
      <c r="E739" s="71">
        <f>IFERROR(IF(B739=0,VLOOKUP(C739,INDIRECT($G$4&amp;$H$4),MATCH($A739,INDIRECT($G$4&amp;$I$4),0),0),VLOOKUP(C739,INDIRECT($G$5&amp;$H$5),MATCH($A739,INDIRECT($G$5&amp;$I$5),0),FALSE)),0)</f>
        <v/>
      </c>
    </row>
    <row r="740">
      <c r="A740">
        <f>MID(D740,LEN(C740)+2,LEN(D740)-LEN(C740))</f>
        <v/>
      </c>
      <c r="B740">
        <f>IF(IFERROR(FIND("PU",D740,1),0)&lt;&gt;0,"PU",0)</f>
        <v/>
      </c>
      <c r="C740" t="inlineStr">
        <is>
          <t>V-O17-PU</t>
        </is>
      </c>
      <c r="D740" s="18" t="inlineStr">
        <is>
          <t>V-O17-PU-03</t>
        </is>
      </c>
      <c r="E740" s="71">
        <f>IFERROR(IF(B740=0,VLOOKUP(C740,INDIRECT($G$4&amp;$H$4),MATCH($A740,INDIRECT($G$4&amp;$I$4),0),0),VLOOKUP(C740,INDIRECT($G$5&amp;$H$5),MATCH($A740,INDIRECT($G$5&amp;$I$5),0),FALSE)),0)</f>
        <v/>
      </c>
    </row>
    <row r="741">
      <c r="A741">
        <f>MID(D741,LEN(C741)+2,LEN(D741)-LEN(C741))</f>
        <v/>
      </c>
      <c r="B741">
        <f>IF(IFERROR(FIND("PU",D741,1),0)&lt;&gt;0,"PU",0)</f>
        <v/>
      </c>
      <c r="C741" t="inlineStr">
        <is>
          <t>V-O17-PU</t>
        </is>
      </c>
      <c r="D741" s="18" t="inlineStr">
        <is>
          <t>V-O17-PU-04</t>
        </is>
      </c>
      <c r="E741" s="71">
        <f>IFERROR(IF(B741=0,VLOOKUP(C741,INDIRECT($G$4&amp;$H$4),MATCH($A741,INDIRECT($G$4&amp;$I$4),0),0),VLOOKUP(C741,INDIRECT($G$5&amp;$H$5),MATCH($A741,INDIRECT($G$5&amp;$I$5),0),FALSE)),0)</f>
        <v/>
      </c>
    </row>
    <row r="742">
      <c r="A742">
        <f>MID(D742,LEN(C742)+2,LEN(D742)-LEN(C742))</f>
        <v/>
      </c>
      <c r="B742">
        <f>IF(IFERROR(FIND("PU",D742,1),0)&lt;&gt;0,"PU",0)</f>
        <v/>
      </c>
      <c r="C742" t="inlineStr">
        <is>
          <t>V-O17-PU</t>
        </is>
      </c>
      <c r="D742" s="18" t="inlineStr">
        <is>
          <t>V-O17-PU-05</t>
        </is>
      </c>
      <c r="E742" s="71">
        <f>IFERROR(IF(B742=0,VLOOKUP(C742,INDIRECT($G$4&amp;$H$4),MATCH($A742,INDIRECT($G$4&amp;$I$4),0),0),VLOOKUP(C742,INDIRECT($G$5&amp;$H$5),MATCH($A742,INDIRECT($G$5&amp;$I$5),0),FALSE)),0)</f>
        <v/>
      </c>
    </row>
    <row r="743">
      <c r="A743">
        <f>MID(D743,LEN(C743)+2,LEN(D743)-LEN(C743))</f>
        <v/>
      </c>
      <c r="B743">
        <f>IF(IFERROR(FIND("PU",D743,1),0)&lt;&gt;0,"PU",0)</f>
        <v/>
      </c>
      <c r="C743" t="inlineStr">
        <is>
          <t>V-O17-PU</t>
        </is>
      </c>
      <c r="D743" s="18" t="inlineStr">
        <is>
          <t>V-O17-PU-06</t>
        </is>
      </c>
      <c r="E743" s="71">
        <f>IFERROR(IF(B743=0,VLOOKUP(C743,INDIRECT($G$4&amp;$H$4),MATCH($A743,INDIRECT($G$4&amp;$I$4),0),0),VLOOKUP(C743,INDIRECT($G$5&amp;$H$5),MATCH($A743,INDIRECT($G$5&amp;$I$5),0),FALSE)),0)</f>
        <v/>
      </c>
    </row>
    <row r="744">
      <c r="A744">
        <f>MID(D744,LEN(C744)+2,LEN(D744)-LEN(C744))</f>
        <v/>
      </c>
      <c r="B744">
        <f>IF(IFERROR(FIND("PU",D744,1),0)&lt;&gt;0,"PU",0)</f>
        <v/>
      </c>
      <c r="C744" t="inlineStr">
        <is>
          <t>V-O17-PU</t>
        </is>
      </c>
      <c r="D744" s="18" t="inlineStr">
        <is>
          <t>V-O17-PU-09</t>
        </is>
      </c>
      <c r="E744" s="71">
        <f>IFERROR(IF(B744=0,VLOOKUP(C744,INDIRECT($G$4&amp;$H$4),MATCH($A744,INDIRECT($G$4&amp;$I$4),0),0),VLOOKUP(C744,INDIRECT($G$5&amp;$H$5),MATCH($A744,INDIRECT($G$5&amp;$I$5),0),FALSE)),0)</f>
        <v/>
      </c>
    </row>
    <row r="745">
      <c r="A745">
        <f>MID(D745,LEN(C745)+2,LEN(D745)-LEN(C745))</f>
        <v/>
      </c>
      <c r="B745">
        <f>IF(IFERROR(FIND("PU",D745,1),0)&lt;&gt;0,"PU",0)</f>
        <v/>
      </c>
      <c r="C745" t="inlineStr">
        <is>
          <t>V-O17-PU</t>
        </is>
      </c>
      <c r="D745" s="18" t="inlineStr">
        <is>
          <t>V-O17-PU-11</t>
        </is>
      </c>
      <c r="E745" s="71">
        <f>IFERROR(IF(B745=0,VLOOKUP(C745,INDIRECT($G$4&amp;$H$4),MATCH($A745,INDIRECT($G$4&amp;$I$4),0),0),VLOOKUP(C745,INDIRECT($G$5&amp;$H$5),MATCH($A745,INDIRECT($G$5&amp;$I$5),0),FALSE)),0)</f>
        <v/>
      </c>
    </row>
    <row r="746">
      <c r="A746">
        <f>MID(D746,LEN(C746)+2,LEN(D746)-LEN(C746))</f>
        <v/>
      </c>
      <c r="B746">
        <f>IF(IFERROR(FIND("PU",D746,1),0)&lt;&gt;0,"PU",0)</f>
        <v/>
      </c>
      <c r="C746" t="inlineStr">
        <is>
          <t>V-O17-PU</t>
        </is>
      </c>
      <c r="D746" s="18" t="inlineStr">
        <is>
          <t>V-O17-PU-12</t>
        </is>
      </c>
      <c r="E746" s="71">
        <f>IFERROR(IF(B746=0,VLOOKUP(C746,INDIRECT($G$4&amp;$H$4),MATCH($A746,INDIRECT($G$4&amp;$I$4),0),0),VLOOKUP(C746,INDIRECT($G$5&amp;$H$5),MATCH($A746,INDIRECT($G$5&amp;$I$5),0),FALSE)),0)</f>
        <v/>
      </c>
    </row>
    <row r="747">
      <c r="A747">
        <f>MID(D747,LEN(C747)+2,LEN(D747)-LEN(C747))</f>
        <v/>
      </c>
      <c r="B747">
        <f>IF(IFERROR(FIND("PU",D747,1),0)&lt;&gt;0,"PU",0)</f>
        <v/>
      </c>
      <c r="C747" t="inlineStr">
        <is>
          <t>V-O17-PU</t>
        </is>
      </c>
      <c r="D747" s="18" t="inlineStr">
        <is>
          <t>V-O17-PU-14</t>
        </is>
      </c>
      <c r="E747" s="71">
        <f>IFERROR(IF(B747=0,VLOOKUP(C747,INDIRECT($G$4&amp;$H$4),MATCH($A747,INDIRECT($G$4&amp;$I$4),0),0),VLOOKUP(C747,INDIRECT($G$5&amp;$H$5),MATCH($A747,INDIRECT($G$5&amp;$I$5),0),FALSE)),0)</f>
        <v/>
      </c>
    </row>
    <row r="748">
      <c r="A748">
        <f>MID(D748,LEN(C748)+2,LEN(D748)-LEN(C748))</f>
        <v/>
      </c>
      <c r="B748">
        <f>IF(IFERROR(FIND("PU",D748,1),0)&lt;&gt;0,"PU",0)</f>
        <v/>
      </c>
      <c r="C748" t="inlineStr">
        <is>
          <t>V-O18-PU</t>
        </is>
      </c>
      <c r="D748" s="18" t="inlineStr">
        <is>
          <t>V-O18-PU-01</t>
        </is>
      </c>
      <c r="E748" s="71">
        <f>IFERROR(IF(B748=0,VLOOKUP(C748,INDIRECT($G$4&amp;$H$4),MATCH($A748,INDIRECT($G$4&amp;$I$4),0),0),VLOOKUP(C748,INDIRECT($G$5&amp;$H$5),MATCH($A748,INDIRECT($G$5&amp;$I$5),0),FALSE)),0)</f>
        <v/>
      </c>
    </row>
    <row r="749">
      <c r="A749">
        <f>MID(D749,LEN(C749)+2,LEN(D749)-LEN(C749))</f>
        <v/>
      </c>
      <c r="B749">
        <f>IF(IFERROR(FIND("PU",D749,1),0)&lt;&gt;0,"PU",0)</f>
        <v/>
      </c>
      <c r="C749" t="inlineStr">
        <is>
          <t>V-O18-PU</t>
        </is>
      </c>
      <c r="D749" s="18" t="inlineStr">
        <is>
          <t>V-O18-PU-02</t>
        </is>
      </c>
      <c r="E749" s="71">
        <f>IFERROR(IF(B749=0,VLOOKUP(C749,INDIRECT($G$4&amp;$H$4),MATCH($A749,INDIRECT($G$4&amp;$I$4),0),0),VLOOKUP(C749,INDIRECT($G$5&amp;$H$5),MATCH($A749,INDIRECT($G$5&amp;$I$5),0),FALSE)),0)</f>
        <v/>
      </c>
    </row>
    <row r="750">
      <c r="A750">
        <f>MID(D750,LEN(C750)+2,LEN(D750)-LEN(C750))</f>
        <v/>
      </c>
      <c r="B750">
        <f>IF(IFERROR(FIND("PU",D750,1),0)&lt;&gt;0,"PU",0)</f>
        <v/>
      </c>
      <c r="C750" t="inlineStr">
        <is>
          <t>V-O18-PU</t>
        </is>
      </c>
      <c r="D750" s="18" t="inlineStr">
        <is>
          <t>V-O18-PU-03</t>
        </is>
      </c>
      <c r="E750" s="71">
        <f>IFERROR(IF(B750=0,VLOOKUP(C750,INDIRECT($G$4&amp;$H$4),MATCH($A750,INDIRECT($G$4&amp;$I$4),0),0),VLOOKUP(C750,INDIRECT($G$5&amp;$H$5),MATCH($A750,INDIRECT($G$5&amp;$I$5),0),FALSE)),0)</f>
        <v/>
      </c>
    </row>
    <row r="751">
      <c r="A751">
        <f>MID(D751,LEN(C751)+2,LEN(D751)-LEN(C751))</f>
        <v/>
      </c>
      <c r="B751">
        <f>IF(IFERROR(FIND("PU",D751,1),0)&lt;&gt;0,"PU",0)</f>
        <v/>
      </c>
      <c r="C751" t="inlineStr">
        <is>
          <t>V-O18-PU</t>
        </is>
      </c>
      <c r="D751" s="18" t="inlineStr">
        <is>
          <t>V-O18-PU-04</t>
        </is>
      </c>
      <c r="E751" s="71">
        <f>IFERROR(IF(B751=0,VLOOKUP(C751,INDIRECT($G$4&amp;$H$4),MATCH($A751,INDIRECT($G$4&amp;$I$4),0),0),VLOOKUP(C751,INDIRECT($G$5&amp;$H$5),MATCH($A751,INDIRECT($G$5&amp;$I$5),0),FALSE)),0)</f>
        <v/>
      </c>
    </row>
    <row r="752">
      <c r="A752">
        <f>MID(D752,LEN(C752)+2,LEN(D752)-LEN(C752))</f>
        <v/>
      </c>
      <c r="B752">
        <f>IF(IFERROR(FIND("PU",D752,1),0)&lt;&gt;0,"PU",0)</f>
        <v/>
      </c>
      <c r="C752" t="inlineStr">
        <is>
          <t>V-O18-PU</t>
        </is>
      </c>
      <c r="D752" s="18" t="inlineStr">
        <is>
          <t>V-O18-PU-05</t>
        </is>
      </c>
      <c r="E752" s="71">
        <f>IFERROR(IF(B752=0,VLOOKUP(C752,INDIRECT($G$4&amp;$H$4),MATCH($A752,INDIRECT($G$4&amp;$I$4),0),0),VLOOKUP(C752,INDIRECT($G$5&amp;$H$5),MATCH($A752,INDIRECT($G$5&amp;$I$5),0),FALSE)),0)</f>
        <v/>
      </c>
    </row>
    <row r="753">
      <c r="A753">
        <f>MID(D753,LEN(C753)+2,LEN(D753)-LEN(C753))</f>
        <v/>
      </c>
      <c r="B753">
        <f>IF(IFERROR(FIND("PU",D753,1),0)&lt;&gt;0,"PU",0)</f>
        <v/>
      </c>
      <c r="C753" t="inlineStr">
        <is>
          <t>V-O18-PU</t>
        </is>
      </c>
      <c r="D753" s="18" t="inlineStr">
        <is>
          <t>V-O18-PU-06</t>
        </is>
      </c>
      <c r="E753" s="71">
        <f>IFERROR(IF(B753=0,VLOOKUP(C753,INDIRECT($G$4&amp;$H$4),MATCH($A753,INDIRECT($G$4&amp;$I$4),0),0),VLOOKUP(C753,INDIRECT($G$5&amp;$H$5),MATCH($A753,INDIRECT($G$5&amp;$I$5),0),FALSE)),0)</f>
        <v/>
      </c>
    </row>
    <row r="754">
      <c r="A754">
        <f>MID(D754,LEN(C754)+2,LEN(D754)-LEN(C754))</f>
        <v/>
      </c>
      <c r="B754">
        <f>IF(IFERROR(FIND("PU",D754,1),0)&lt;&gt;0,"PU",0)</f>
        <v/>
      </c>
      <c r="C754" t="inlineStr">
        <is>
          <t>V-O18-PU</t>
        </is>
      </c>
      <c r="D754" s="18" t="inlineStr">
        <is>
          <t>V-O18-PU-09</t>
        </is>
      </c>
      <c r="E754" s="71">
        <f>IFERROR(IF(B754=0,VLOOKUP(C754,INDIRECT($G$4&amp;$H$4),MATCH($A754,INDIRECT($G$4&amp;$I$4),0),0),VLOOKUP(C754,INDIRECT($G$5&amp;$H$5),MATCH($A754,INDIRECT($G$5&amp;$I$5),0),FALSE)),0)</f>
        <v/>
      </c>
    </row>
    <row r="755">
      <c r="A755">
        <f>MID(D755,LEN(C755)+2,LEN(D755)-LEN(C755))</f>
        <v/>
      </c>
      <c r="B755">
        <f>IF(IFERROR(FIND("PU",D755,1),0)&lt;&gt;0,"PU",0)</f>
        <v/>
      </c>
      <c r="C755" t="inlineStr">
        <is>
          <t>V-O18-PU</t>
        </is>
      </c>
      <c r="D755" s="18" t="inlineStr">
        <is>
          <t>V-O18-PU-11</t>
        </is>
      </c>
      <c r="E755" s="71">
        <f>IFERROR(IF(B755=0,VLOOKUP(C755,INDIRECT($G$4&amp;$H$4),MATCH($A755,INDIRECT($G$4&amp;$I$4),0),0),VLOOKUP(C755,INDIRECT($G$5&amp;$H$5),MATCH($A755,INDIRECT($G$5&amp;$I$5),0),FALSE)),0)</f>
        <v/>
      </c>
    </row>
    <row r="756">
      <c r="A756">
        <f>MID(D756,LEN(C756)+2,LEN(D756)-LEN(C756))</f>
        <v/>
      </c>
      <c r="B756">
        <f>IF(IFERROR(FIND("PU",D756,1),0)&lt;&gt;0,"PU",0)</f>
        <v/>
      </c>
      <c r="C756" t="inlineStr">
        <is>
          <t>V-O18-PU</t>
        </is>
      </c>
      <c r="D756" s="18" t="inlineStr">
        <is>
          <t>V-O18-PU-12</t>
        </is>
      </c>
      <c r="E756" s="71">
        <f>IFERROR(IF(B756=0,VLOOKUP(C756,INDIRECT($G$4&amp;$H$4),MATCH($A756,INDIRECT($G$4&amp;$I$4),0),0),VLOOKUP(C756,INDIRECT($G$5&amp;$H$5),MATCH($A756,INDIRECT($G$5&amp;$I$5),0),FALSE)),0)</f>
        <v/>
      </c>
    </row>
    <row r="757">
      <c r="A757">
        <f>MID(D757,LEN(C757)+2,LEN(D757)-LEN(C757))</f>
        <v/>
      </c>
      <c r="B757">
        <f>IF(IFERROR(FIND("PU",D757,1),0)&lt;&gt;0,"PU",0)</f>
        <v/>
      </c>
      <c r="C757" t="inlineStr">
        <is>
          <t>V-O18-PU</t>
        </is>
      </c>
      <c r="D757" s="18" t="inlineStr">
        <is>
          <t>V-O18-PU-14</t>
        </is>
      </c>
      <c r="E757" s="71">
        <f>IFERROR(IF(B757=0,VLOOKUP(C757,INDIRECT($G$4&amp;$H$4),MATCH($A757,INDIRECT($G$4&amp;$I$4),0),0),VLOOKUP(C757,INDIRECT($G$5&amp;$H$5),MATCH($A757,INDIRECT($G$5&amp;$I$5),0),FALSE)),0)</f>
        <v/>
      </c>
    </row>
    <row r="758">
      <c r="A758">
        <f>MID(D758,LEN(C758)+2,LEN(D758)-LEN(C758))</f>
        <v/>
      </c>
      <c r="B758">
        <f>IF(IFERROR(FIND("PU",D758,1),0)&lt;&gt;0,"PU",0)</f>
        <v/>
      </c>
      <c r="C758" t="inlineStr">
        <is>
          <t>V-O19-PU</t>
        </is>
      </c>
      <c r="D758" s="18" t="inlineStr">
        <is>
          <t>V-O19-PU-01</t>
        </is>
      </c>
      <c r="E758" s="71">
        <f>IFERROR(IF(B758=0,VLOOKUP(C758,INDIRECT($G$4&amp;$H$4),MATCH($A758,INDIRECT($G$4&amp;$I$4),0),0),VLOOKUP(C758,INDIRECT($G$5&amp;$H$5),MATCH($A758,INDIRECT($G$5&amp;$I$5),0),FALSE)),0)</f>
        <v/>
      </c>
    </row>
    <row r="759">
      <c r="A759">
        <f>MID(D759,LEN(C759)+2,LEN(D759)-LEN(C759))</f>
        <v/>
      </c>
      <c r="B759">
        <f>IF(IFERROR(FIND("PU",D759,1),0)&lt;&gt;0,"PU",0)</f>
        <v/>
      </c>
      <c r="C759" t="inlineStr">
        <is>
          <t>V-O19-PU</t>
        </is>
      </c>
      <c r="D759" s="18" t="inlineStr">
        <is>
          <t>V-O19-PU-02</t>
        </is>
      </c>
      <c r="E759" s="71">
        <f>IFERROR(IF(B759=0,VLOOKUP(C759,INDIRECT($G$4&amp;$H$4),MATCH($A759,INDIRECT($G$4&amp;$I$4),0),0),VLOOKUP(C759,INDIRECT($G$5&amp;$H$5),MATCH($A759,INDIRECT($G$5&amp;$I$5),0),FALSE)),0)</f>
        <v/>
      </c>
    </row>
    <row r="760">
      <c r="A760">
        <f>MID(D760,LEN(C760)+2,LEN(D760)-LEN(C760))</f>
        <v/>
      </c>
      <c r="B760">
        <f>IF(IFERROR(FIND("PU",D760,1),0)&lt;&gt;0,"PU",0)</f>
        <v/>
      </c>
      <c r="C760" t="inlineStr">
        <is>
          <t>V-O19-PU</t>
        </is>
      </c>
      <c r="D760" s="18" t="inlineStr">
        <is>
          <t>V-O19-PU-03</t>
        </is>
      </c>
      <c r="E760" s="71">
        <f>IFERROR(IF(B760=0,VLOOKUP(C760,INDIRECT($G$4&amp;$H$4),MATCH($A760,INDIRECT($G$4&amp;$I$4),0),0),VLOOKUP(C760,INDIRECT($G$5&amp;$H$5),MATCH($A760,INDIRECT($G$5&amp;$I$5),0),FALSE)),0)</f>
        <v/>
      </c>
    </row>
    <row r="761">
      <c r="A761">
        <f>MID(D761,LEN(C761)+2,LEN(D761)-LEN(C761))</f>
        <v/>
      </c>
      <c r="B761">
        <f>IF(IFERROR(FIND("PU",D761,1),0)&lt;&gt;0,"PU",0)</f>
        <v/>
      </c>
      <c r="C761" t="inlineStr">
        <is>
          <t>V-O19-PU</t>
        </is>
      </c>
      <c r="D761" s="18" t="inlineStr">
        <is>
          <t>V-O19-PU-04</t>
        </is>
      </c>
      <c r="E761" s="71">
        <f>IFERROR(IF(B761=0,VLOOKUP(C761,INDIRECT($G$4&amp;$H$4),MATCH($A761,INDIRECT($G$4&amp;$I$4),0),0),VLOOKUP(C761,INDIRECT($G$5&amp;$H$5),MATCH($A761,INDIRECT($G$5&amp;$I$5),0),FALSE)),0)</f>
        <v/>
      </c>
    </row>
    <row r="762">
      <c r="A762">
        <f>MID(D762,LEN(C762)+2,LEN(D762)-LEN(C762))</f>
        <v/>
      </c>
      <c r="B762">
        <f>IF(IFERROR(FIND("PU",D762,1),0)&lt;&gt;0,"PU",0)</f>
        <v/>
      </c>
      <c r="C762" t="inlineStr">
        <is>
          <t>V-O19-PU</t>
        </is>
      </c>
      <c r="D762" s="18" t="inlineStr">
        <is>
          <t>V-O19-PU-05</t>
        </is>
      </c>
      <c r="E762" s="71">
        <f>IFERROR(IF(B762=0,VLOOKUP(C762,INDIRECT($G$4&amp;$H$4),MATCH($A762,INDIRECT($G$4&amp;$I$4),0),0),VLOOKUP(C762,INDIRECT($G$5&amp;$H$5),MATCH($A762,INDIRECT($G$5&amp;$I$5),0),FALSE)),0)</f>
        <v/>
      </c>
    </row>
    <row r="763">
      <c r="A763">
        <f>MID(D763,LEN(C763)+2,LEN(D763)-LEN(C763))</f>
        <v/>
      </c>
      <c r="B763">
        <f>IF(IFERROR(FIND("PU",D763,1),0)&lt;&gt;0,"PU",0)</f>
        <v/>
      </c>
      <c r="C763" t="inlineStr">
        <is>
          <t>V-O19-PU</t>
        </is>
      </c>
      <c r="D763" s="18" t="inlineStr">
        <is>
          <t>V-O19-PU-06</t>
        </is>
      </c>
      <c r="E763" s="71">
        <f>IFERROR(IF(B763=0,VLOOKUP(C763,INDIRECT($G$4&amp;$H$4),MATCH($A763,INDIRECT($G$4&amp;$I$4),0),0),VLOOKUP(C763,INDIRECT($G$5&amp;$H$5),MATCH($A763,INDIRECT($G$5&amp;$I$5),0),FALSE)),0)</f>
        <v/>
      </c>
    </row>
    <row r="764">
      <c r="A764">
        <f>MID(D764,LEN(C764)+2,LEN(D764)-LEN(C764))</f>
        <v/>
      </c>
      <c r="B764">
        <f>IF(IFERROR(FIND("PU",D764,1),0)&lt;&gt;0,"PU",0)</f>
        <v/>
      </c>
      <c r="C764" t="inlineStr">
        <is>
          <t>V-O19-PU</t>
        </is>
      </c>
      <c r="D764" s="18" t="inlineStr">
        <is>
          <t>V-O19-PU-09</t>
        </is>
      </c>
      <c r="E764" s="71">
        <f>IFERROR(IF(B764=0,VLOOKUP(C764,INDIRECT($G$4&amp;$H$4),MATCH($A764,INDIRECT($G$4&amp;$I$4),0),0),VLOOKUP(C764,INDIRECT($G$5&amp;$H$5),MATCH($A764,INDIRECT($G$5&amp;$I$5),0),FALSE)),0)</f>
        <v/>
      </c>
    </row>
    <row r="765">
      <c r="A765">
        <f>MID(D765,LEN(C765)+2,LEN(D765)-LEN(C765))</f>
        <v/>
      </c>
      <c r="B765">
        <f>IF(IFERROR(FIND("PU",D765,1),0)&lt;&gt;0,"PU",0)</f>
        <v/>
      </c>
      <c r="C765" t="inlineStr">
        <is>
          <t>V-O19-PU</t>
        </is>
      </c>
      <c r="D765" s="18" t="inlineStr">
        <is>
          <t>V-O19-PU-11</t>
        </is>
      </c>
      <c r="E765" s="71">
        <f>IFERROR(IF(B765=0,VLOOKUP(C765,INDIRECT($G$4&amp;$H$4),MATCH($A765,INDIRECT($G$4&amp;$I$4),0),0),VLOOKUP(C765,INDIRECT($G$5&amp;$H$5),MATCH($A765,INDIRECT($G$5&amp;$I$5),0),FALSE)),0)</f>
        <v/>
      </c>
    </row>
    <row r="766">
      <c r="A766">
        <f>MID(D766,LEN(C766)+2,LEN(D766)-LEN(C766))</f>
        <v/>
      </c>
      <c r="B766">
        <f>IF(IFERROR(FIND("PU",D766,1),0)&lt;&gt;0,"PU",0)</f>
        <v/>
      </c>
      <c r="C766" t="inlineStr">
        <is>
          <t>V-O19-PU</t>
        </is>
      </c>
      <c r="D766" s="18" t="inlineStr">
        <is>
          <t>V-O19-PU-12</t>
        </is>
      </c>
      <c r="E766" s="71">
        <f>IFERROR(IF(B766=0,VLOOKUP(C766,INDIRECT($G$4&amp;$H$4),MATCH($A766,INDIRECT($G$4&amp;$I$4),0),0),VLOOKUP(C766,INDIRECT($G$5&amp;$H$5),MATCH($A766,INDIRECT($G$5&amp;$I$5),0),FALSE)),0)</f>
        <v/>
      </c>
    </row>
    <row r="767">
      <c r="A767">
        <f>MID(D767,LEN(C767)+2,LEN(D767)-LEN(C767))</f>
        <v/>
      </c>
      <c r="B767">
        <f>IF(IFERROR(FIND("PU",D767,1),0)&lt;&gt;0,"PU",0)</f>
        <v/>
      </c>
      <c r="C767" t="inlineStr">
        <is>
          <t>V-O19-PU</t>
        </is>
      </c>
      <c r="D767" s="18" t="inlineStr">
        <is>
          <t>V-O19-PU-14</t>
        </is>
      </c>
      <c r="E767" s="71">
        <f>IFERROR(IF(B767=0,VLOOKUP(C767,INDIRECT($G$4&amp;$H$4),MATCH($A767,INDIRECT($G$4&amp;$I$4),0),0),VLOOKUP(C767,INDIRECT($G$5&amp;$H$5),MATCH($A767,INDIRECT($G$5&amp;$I$5),0),FALSE)),0)</f>
        <v/>
      </c>
    </row>
    <row r="768">
      <c r="A768">
        <f>MID(D768,LEN(C768)+2,LEN(D768)-LEN(C768))</f>
        <v/>
      </c>
      <c r="B768">
        <f>IF(IFERROR(FIND("PU",D768,1),0)&lt;&gt;0,"PU",0)</f>
        <v/>
      </c>
      <c r="C768" t="inlineStr">
        <is>
          <t>V-O20-PU</t>
        </is>
      </c>
      <c r="D768" s="18" t="inlineStr">
        <is>
          <t>V-O20-PU-01</t>
        </is>
      </c>
      <c r="E768" s="71">
        <f>IFERROR(IF(B768=0,VLOOKUP(C768,INDIRECT($G$4&amp;$H$4),MATCH($A768,INDIRECT($G$4&amp;$I$4),0),0),VLOOKUP(C768,INDIRECT($G$5&amp;$H$5),MATCH($A768,INDIRECT($G$5&amp;$I$5),0),FALSE)),0)</f>
        <v/>
      </c>
    </row>
    <row r="769">
      <c r="A769">
        <f>MID(D769,LEN(C769)+2,LEN(D769)-LEN(C769))</f>
        <v/>
      </c>
      <c r="B769">
        <f>IF(IFERROR(FIND("PU",D769,1),0)&lt;&gt;0,"PU",0)</f>
        <v/>
      </c>
      <c r="C769" t="inlineStr">
        <is>
          <t>V-O20-PU</t>
        </is>
      </c>
      <c r="D769" s="18" t="inlineStr">
        <is>
          <t>V-O20-PU-02</t>
        </is>
      </c>
      <c r="E769" s="71">
        <f>IFERROR(IF(B769=0,VLOOKUP(C769,INDIRECT($G$4&amp;$H$4),MATCH($A769,INDIRECT($G$4&amp;$I$4),0),0),VLOOKUP(C769,INDIRECT($G$5&amp;$H$5),MATCH($A769,INDIRECT($G$5&amp;$I$5),0),FALSE)),0)</f>
        <v/>
      </c>
    </row>
    <row r="770">
      <c r="A770">
        <f>MID(D770,LEN(C770)+2,LEN(D770)-LEN(C770))</f>
        <v/>
      </c>
      <c r="B770">
        <f>IF(IFERROR(FIND("PU",D770,1),0)&lt;&gt;0,"PU",0)</f>
        <v/>
      </c>
      <c r="C770" t="inlineStr">
        <is>
          <t>V-O20-PU</t>
        </is>
      </c>
      <c r="D770" s="18" t="inlineStr">
        <is>
          <t>V-O20-PU-03</t>
        </is>
      </c>
      <c r="E770" s="71">
        <f>IFERROR(IF(B770=0,VLOOKUP(C770,INDIRECT($G$4&amp;$H$4),MATCH($A770,INDIRECT($G$4&amp;$I$4),0),0),VLOOKUP(C770,INDIRECT($G$5&amp;$H$5),MATCH($A770,INDIRECT($G$5&amp;$I$5),0),FALSE)),0)</f>
        <v/>
      </c>
    </row>
    <row r="771">
      <c r="A771">
        <f>MID(D771,LEN(C771)+2,LEN(D771)-LEN(C771))</f>
        <v/>
      </c>
      <c r="B771">
        <f>IF(IFERROR(FIND("PU",D771,1),0)&lt;&gt;0,"PU",0)</f>
        <v/>
      </c>
      <c r="C771" t="inlineStr">
        <is>
          <t>V-O20-PU</t>
        </is>
      </c>
      <c r="D771" s="18" t="inlineStr">
        <is>
          <t>V-O20-PU-04</t>
        </is>
      </c>
      <c r="E771" s="71">
        <f>IFERROR(IF(B771=0,VLOOKUP(C771,INDIRECT($G$4&amp;$H$4),MATCH($A771,INDIRECT($G$4&amp;$I$4),0),0),VLOOKUP(C771,INDIRECT($G$5&amp;$H$5),MATCH($A771,INDIRECT($G$5&amp;$I$5),0),FALSE)),0)</f>
        <v/>
      </c>
    </row>
    <row r="772">
      <c r="A772">
        <f>MID(D772,LEN(C772)+2,LEN(D772)-LEN(C772))</f>
        <v/>
      </c>
      <c r="B772">
        <f>IF(IFERROR(FIND("PU",D772,1),0)&lt;&gt;0,"PU",0)</f>
        <v/>
      </c>
      <c r="C772" t="inlineStr">
        <is>
          <t>V-O20-PU</t>
        </is>
      </c>
      <c r="D772" s="18" t="inlineStr">
        <is>
          <t>V-O20-PU-05</t>
        </is>
      </c>
      <c r="E772" s="71">
        <f>IFERROR(IF(B772=0,VLOOKUP(C772,INDIRECT($G$4&amp;$H$4),MATCH($A772,INDIRECT($G$4&amp;$I$4),0),0),VLOOKUP(C772,INDIRECT($G$5&amp;$H$5),MATCH($A772,INDIRECT($G$5&amp;$I$5),0),FALSE)),0)</f>
        <v/>
      </c>
    </row>
    <row r="773">
      <c r="A773">
        <f>MID(D773,LEN(C773)+2,LEN(D773)-LEN(C773))</f>
        <v/>
      </c>
      <c r="B773">
        <f>IF(IFERROR(FIND("PU",D773,1),0)&lt;&gt;0,"PU",0)</f>
        <v/>
      </c>
      <c r="C773" t="inlineStr">
        <is>
          <t>V-O20-PU</t>
        </is>
      </c>
      <c r="D773" s="18" t="inlineStr">
        <is>
          <t>V-O20-PU-06</t>
        </is>
      </c>
      <c r="E773" s="71">
        <f>IFERROR(IF(B773=0,VLOOKUP(C773,INDIRECT($G$4&amp;$H$4),MATCH($A773,INDIRECT($G$4&amp;$I$4),0),0),VLOOKUP(C773,INDIRECT($G$5&amp;$H$5),MATCH($A773,INDIRECT($G$5&amp;$I$5),0),FALSE)),0)</f>
        <v/>
      </c>
    </row>
    <row r="774">
      <c r="A774">
        <f>MID(D774,LEN(C774)+2,LEN(D774)-LEN(C774))</f>
        <v/>
      </c>
      <c r="B774">
        <f>IF(IFERROR(FIND("PU",D774,1),0)&lt;&gt;0,"PU",0)</f>
        <v/>
      </c>
      <c r="C774" t="inlineStr">
        <is>
          <t>V-O20-PU</t>
        </is>
      </c>
      <c r="D774" s="18" t="inlineStr">
        <is>
          <t>V-O20-PU-09</t>
        </is>
      </c>
      <c r="E774" s="71">
        <f>IFERROR(IF(B774=0,VLOOKUP(C774,INDIRECT($G$4&amp;$H$4),MATCH($A774,INDIRECT($G$4&amp;$I$4),0),0),VLOOKUP(C774,INDIRECT($G$5&amp;$H$5),MATCH($A774,INDIRECT($G$5&amp;$I$5),0),FALSE)),0)</f>
        <v/>
      </c>
    </row>
    <row r="775">
      <c r="A775">
        <f>MID(D775,LEN(C775)+2,LEN(D775)-LEN(C775))</f>
        <v/>
      </c>
      <c r="B775">
        <f>IF(IFERROR(FIND("PU",D775,1),0)&lt;&gt;0,"PU",0)</f>
        <v/>
      </c>
      <c r="C775" t="inlineStr">
        <is>
          <t>V-O20-PU</t>
        </is>
      </c>
      <c r="D775" s="18" t="inlineStr">
        <is>
          <t>V-O20-PU-11</t>
        </is>
      </c>
      <c r="E775" s="71">
        <f>IFERROR(IF(B775=0,VLOOKUP(C775,INDIRECT($G$4&amp;$H$4),MATCH($A775,INDIRECT($G$4&amp;$I$4),0),0),VLOOKUP(C775,INDIRECT($G$5&amp;$H$5),MATCH($A775,INDIRECT($G$5&amp;$I$5),0),FALSE)),0)</f>
        <v/>
      </c>
    </row>
    <row r="776">
      <c r="A776">
        <f>MID(D776,LEN(C776)+2,LEN(D776)-LEN(C776))</f>
        <v/>
      </c>
      <c r="B776">
        <f>IF(IFERROR(FIND("PU",D776,1),0)&lt;&gt;0,"PU",0)</f>
        <v/>
      </c>
      <c r="C776" t="inlineStr">
        <is>
          <t>V-O20-PU</t>
        </is>
      </c>
      <c r="D776" s="18" t="inlineStr">
        <is>
          <t>V-O20-PU-12</t>
        </is>
      </c>
      <c r="E776" s="71">
        <f>IFERROR(IF(B776=0,VLOOKUP(C776,INDIRECT($G$4&amp;$H$4),MATCH($A776,INDIRECT($G$4&amp;$I$4),0),0),VLOOKUP(C776,INDIRECT($G$5&amp;$H$5),MATCH($A776,INDIRECT($G$5&amp;$I$5),0),FALSE)),0)</f>
        <v/>
      </c>
    </row>
    <row r="777">
      <c r="A777">
        <f>MID(D777,LEN(C777)+2,LEN(D777)-LEN(C777))</f>
        <v/>
      </c>
      <c r="B777">
        <f>IF(IFERROR(FIND("PU",D777,1),0)&lt;&gt;0,"PU",0)</f>
        <v/>
      </c>
      <c r="C777" t="inlineStr">
        <is>
          <t>V-O20-PU</t>
        </is>
      </c>
      <c r="D777" s="18" t="inlineStr">
        <is>
          <t>V-O20-PU-14</t>
        </is>
      </c>
      <c r="E777" s="71">
        <f>IFERROR(IF(B777=0,VLOOKUP(C777,INDIRECT($G$4&amp;$H$4),MATCH($A777,INDIRECT($G$4&amp;$I$4),0),0),VLOOKUP(C777,INDIRECT($G$5&amp;$H$5),MATCH($A777,INDIRECT($G$5&amp;$I$5),0),FALSE)),0)</f>
        <v/>
      </c>
    </row>
    <row r="778">
      <c r="A778">
        <f>MID(D778,LEN(C778)+2,LEN(D778)-LEN(C778))</f>
        <v/>
      </c>
      <c r="B778">
        <f>IF(IFERROR(FIND("PU",D778,1),0)&lt;&gt;0,"PU",0)</f>
        <v/>
      </c>
      <c r="C778" t="inlineStr">
        <is>
          <t>V-O21-PU</t>
        </is>
      </c>
      <c r="D778" s="18" t="inlineStr">
        <is>
          <t>V-O21-PU-01</t>
        </is>
      </c>
      <c r="E778" s="71">
        <f>IFERROR(IF(B778=0,VLOOKUP(C778,INDIRECT($G$4&amp;$H$4),MATCH($A778,INDIRECT($G$4&amp;$I$4),0),0),VLOOKUP(C778,INDIRECT($G$5&amp;$H$5),MATCH($A778,INDIRECT($G$5&amp;$I$5),0),FALSE)),0)</f>
        <v/>
      </c>
    </row>
    <row r="779">
      <c r="A779">
        <f>MID(D779,LEN(C779)+2,LEN(D779)-LEN(C779))</f>
        <v/>
      </c>
      <c r="B779">
        <f>IF(IFERROR(FIND("PU",D779,1),0)&lt;&gt;0,"PU",0)</f>
        <v/>
      </c>
      <c r="C779" t="inlineStr">
        <is>
          <t>V-O21-PU</t>
        </is>
      </c>
      <c r="D779" s="18" t="inlineStr">
        <is>
          <t>V-O21-PU-02</t>
        </is>
      </c>
      <c r="E779" s="71">
        <f>IFERROR(IF(B779=0,VLOOKUP(C779,INDIRECT($G$4&amp;$H$4),MATCH($A779,INDIRECT($G$4&amp;$I$4),0),0),VLOOKUP(C779,INDIRECT($G$5&amp;$H$5),MATCH($A779,INDIRECT($G$5&amp;$I$5),0),FALSE)),0)</f>
        <v/>
      </c>
    </row>
    <row r="780">
      <c r="A780">
        <f>MID(D780,LEN(C780)+2,LEN(D780)-LEN(C780))</f>
        <v/>
      </c>
      <c r="B780">
        <f>IF(IFERROR(FIND("PU",D780,1),0)&lt;&gt;0,"PU",0)</f>
        <v/>
      </c>
      <c r="C780" t="inlineStr">
        <is>
          <t>V-O21-PU</t>
        </is>
      </c>
      <c r="D780" s="18" t="inlineStr">
        <is>
          <t>V-O21-PU-03</t>
        </is>
      </c>
      <c r="E780" s="71">
        <f>IFERROR(IF(B780=0,VLOOKUP(C780,INDIRECT($G$4&amp;$H$4),MATCH($A780,INDIRECT($G$4&amp;$I$4),0),0),VLOOKUP(C780,INDIRECT($G$5&amp;$H$5),MATCH($A780,INDIRECT($G$5&amp;$I$5),0),FALSE)),0)</f>
        <v/>
      </c>
    </row>
    <row r="781">
      <c r="A781">
        <f>MID(D781,LEN(C781)+2,LEN(D781)-LEN(C781))</f>
        <v/>
      </c>
      <c r="B781">
        <f>IF(IFERROR(FIND("PU",D781,1),0)&lt;&gt;0,"PU",0)</f>
        <v/>
      </c>
      <c r="C781" t="inlineStr">
        <is>
          <t>V-O21-PU</t>
        </is>
      </c>
      <c r="D781" s="18" t="inlineStr">
        <is>
          <t>V-O21-PU-04</t>
        </is>
      </c>
      <c r="E781" s="71">
        <f>IFERROR(IF(B781=0,VLOOKUP(C781,INDIRECT($G$4&amp;$H$4),MATCH($A781,INDIRECT($G$4&amp;$I$4),0),0),VLOOKUP(C781,INDIRECT($G$5&amp;$H$5),MATCH($A781,INDIRECT($G$5&amp;$I$5),0),FALSE)),0)</f>
        <v/>
      </c>
    </row>
    <row r="782">
      <c r="A782">
        <f>MID(D782,LEN(C782)+2,LEN(D782)-LEN(C782))</f>
        <v/>
      </c>
      <c r="B782">
        <f>IF(IFERROR(FIND("PU",D782,1),0)&lt;&gt;0,"PU",0)</f>
        <v/>
      </c>
      <c r="C782" t="inlineStr">
        <is>
          <t>V-O21-PU</t>
        </is>
      </c>
      <c r="D782" s="18" t="inlineStr">
        <is>
          <t>V-O21-PU-05</t>
        </is>
      </c>
      <c r="E782" s="71">
        <f>IFERROR(IF(B782=0,VLOOKUP(C782,INDIRECT($G$4&amp;$H$4),MATCH($A782,INDIRECT($G$4&amp;$I$4),0),0),VLOOKUP(C782,INDIRECT($G$5&amp;$H$5),MATCH($A782,INDIRECT($G$5&amp;$I$5),0),FALSE)),0)</f>
        <v/>
      </c>
    </row>
    <row r="783">
      <c r="A783">
        <f>MID(D783,LEN(C783)+2,LEN(D783)-LEN(C783))</f>
        <v/>
      </c>
      <c r="B783">
        <f>IF(IFERROR(FIND("PU",D783,1),0)&lt;&gt;0,"PU",0)</f>
        <v/>
      </c>
      <c r="C783" t="inlineStr">
        <is>
          <t>V-O21-PU</t>
        </is>
      </c>
      <c r="D783" s="18" t="inlineStr">
        <is>
          <t>V-O21-PU-06</t>
        </is>
      </c>
      <c r="E783" s="71">
        <f>IFERROR(IF(B783=0,VLOOKUP(C783,INDIRECT($G$4&amp;$H$4),MATCH($A783,INDIRECT($G$4&amp;$I$4),0),0),VLOOKUP(C783,INDIRECT($G$5&amp;$H$5),MATCH($A783,INDIRECT($G$5&amp;$I$5),0),FALSE)),0)</f>
        <v/>
      </c>
    </row>
    <row r="784">
      <c r="A784">
        <f>MID(D784,LEN(C784)+2,LEN(D784)-LEN(C784))</f>
        <v/>
      </c>
      <c r="B784">
        <f>IF(IFERROR(FIND("PU",D784,1),0)&lt;&gt;0,"PU",0)</f>
        <v/>
      </c>
      <c r="C784" t="inlineStr">
        <is>
          <t>V-O21-PU</t>
        </is>
      </c>
      <c r="D784" s="18" t="inlineStr">
        <is>
          <t>V-O21-PU-09</t>
        </is>
      </c>
      <c r="E784" s="71">
        <f>IFERROR(IF(B784=0,VLOOKUP(C784,INDIRECT($G$4&amp;$H$4),MATCH($A784,INDIRECT($G$4&amp;$I$4),0),0),VLOOKUP(C784,INDIRECT($G$5&amp;$H$5),MATCH($A784,INDIRECT($G$5&amp;$I$5),0),FALSE)),0)</f>
        <v/>
      </c>
    </row>
    <row r="785">
      <c r="A785">
        <f>MID(D785,LEN(C785)+2,LEN(D785)-LEN(C785))</f>
        <v/>
      </c>
      <c r="B785">
        <f>IF(IFERROR(FIND("PU",D785,1),0)&lt;&gt;0,"PU",0)</f>
        <v/>
      </c>
      <c r="C785" t="inlineStr">
        <is>
          <t>V-O21-PU</t>
        </is>
      </c>
      <c r="D785" s="18" t="inlineStr">
        <is>
          <t>V-O21-PU-11</t>
        </is>
      </c>
      <c r="E785" s="71">
        <f>IFERROR(IF(B785=0,VLOOKUP(C785,INDIRECT($G$4&amp;$H$4),MATCH($A785,INDIRECT($G$4&amp;$I$4),0),0),VLOOKUP(C785,INDIRECT($G$5&amp;$H$5),MATCH($A785,INDIRECT($G$5&amp;$I$5),0),FALSE)),0)</f>
        <v/>
      </c>
    </row>
    <row r="786">
      <c r="A786">
        <f>MID(D786,LEN(C786)+2,LEN(D786)-LEN(C786))</f>
        <v/>
      </c>
      <c r="B786">
        <f>IF(IFERROR(FIND("PU",D786,1),0)&lt;&gt;0,"PU",0)</f>
        <v/>
      </c>
      <c r="C786" t="inlineStr">
        <is>
          <t>V-O21-PU</t>
        </is>
      </c>
      <c r="D786" s="18" t="inlineStr">
        <is>
          <t>V-O21-PU-12</t>
        </is>
      </c>
      <c r="E786" s="71">
        <f>IFERROR(IF(B786=0,VLOOKUP(C786,INDIRECT($G$4&amp;$H$4),MATCH($A786,INDIRECT($G$4&amp;$I$4),0),0),VLOOKUP(C786,INDIRECT($G$5&amp;$H$5),MATCH($A786,INDIRECT($G$5&amp;$I$5),0),FALSE)),0)</f>
        <v/>
      </c>
    </row>
    <row r="787">
      <c r="A787">
        <f>MID(D787,LEN(C787)+2,LEN(D787)-LEN(C787))</f>
        <v/>
      </c>
      <c r="B787">
        <f>IF(IFERROR(FIND("PU",D787,1),0)&lt;&gt;0,"PU",0)</f>
        <v/>
      </c>
      <c r="C787" t="inlineStr">
        <is>
          <t>V-O21-PU</t>
        </is>
      </c>
      <c r="D787" s="18" t="inlineStr">
        <is>
          <t>V-O21-PU-14</t>
        </is>
      </c>
      <c r="E787" s="71">
        <f>IFERROR(IF(B787=0,VLOOKUP(C787,INDIRECT($G$4&amp;$H$4),MATCH($A787,INDIRECT($G$4&amp;$I$4),0),0),VLOOKUP(C787,INDIRECT($G$5&amp;$H$5),MATCH($A787,INDIRECT($G$5&amp;$I$5),0),FALSE)),0)</f>
        <v/>
      </c>
    </row>
    <row r="788">
      <c r="A788">
        <f>MID(D788,LEN(C788)+2,LEN(D788)-LEN(C788))</f>
        <v/>
      </c>
      <c r="B788">
        <f>IF(IFERROR(FIND("PU",D788,1),0)&lt;&gt;0,"PU",0)</f>
        <v/>
      </c>
      <c r="C788" t="inlineStr">
        <is>
          <t>V-O22-PU</t>
        </is>
      </c>
      <c r="D788" s="18" t="inlineStr">
        <is>
          <t>V-O22-PU-01</t>
        </is>
      </c>
      <c r="E788" s="71">
        <f>IFERROR(IF(B788=0,VLOOKUP(C788,INDIRECT($G$4&amp;$H$4),MATCH($A788,INDIRECT($G$4&amp;$I$4),0),0),VLOOKUP(C788,INDIRECT($G$5&amp;$H$5),MATCH($A788,INDIRECT($G$5&amp;$I$5),0),FALSE)),0)</f>
        <v/>
      </c>
    </row>
    <row r="789">
      <c r="A789">
        <f>MID(D789,LEN(C789)+2,LEN(D789)-LEN(C789))</f>
        <v/>
      </c>
      <c r="B789">
        <f>IF(IFERROR(FIND("PU",D789,1),0)&lt;&gt;0,"PU",0)</f>
        <v/>
      </c>
      <c r="C789" t="inlineStr">
        <is>
          <t>V-O22-PU</t>
        </is>
      </c>
      <c r="D789" s="18" t="inlineStr">
        <is>
          <t>V-O22-PU-02</t>
        </is>
      </c>
      <c r="E789" s="71">
        <f>IFERROR(IF(B789=0,VLOOKUP(C789,INDIRECT($G$4&amp;$H$4),MATCH($A789,INDIRECT($G$4&amp;$I$4),0),0),VLOOKUP(C789,INDIRECT($G$5&amp;$H$5),MATCH($A789,INDIRECT($G$5&amp;$I$5),0),FALSE)),0)</f>
        <v/>
      </c>
    </row>
    <row r="790">
      <c r="A790">
        <f>MID(D790,LEN(C790)+2,LEN(D790)-LEN(C790))</f>
        <v/>
      </c>
      <c r="B790">
        <f>IF(IFERROR(FIND("PU",D790,1),0)&lt;&gt;0,"PU",0)</f>
        <v/>
      </c>
      <c r="C790" t="inlineStr">
        <is>
          <t>V-O22-PU</t>
        </is>
      </c>
      <c r="D790" s="18" t="inlineStr">
        <is>
          <t>V-O22-PU-03</t>
        </is>
      </c>
      <c r="E790" s="71">
        <f>IFERROR(IF(B790=0,VLOOKUP(C790,INDIRECT($G$4&amp;$H$4),MATCH($A790,INDIRECT($G$4&amp;$I$4),0),0),VLOOKUP(C790,INDIRECT($G$5&amp;$H$5),MATCH($A790,INDIRECT($G$5&amp;$I$5),0),FALSE)),0)</f>
        <v/>
      </c>
    </row>
    <row r="791">
      <c r="A791">
        <f>MID(D791,LEN(C791)+2,LEN(D791)-LEN(C791))</f>
        <v/>
      </c>
      <c r="B791">
        <f>IF(IFERROR(FIND("PU",D791,1),0)&lt;&gt;0,"PU",0)</f>
        <v/>
      </c>
      <c r="C791" t="inlineStr">
        <is>
          <t>V-O22-PU</t>
        </is>
      </c>
      <c r="D791" s="18" t="inlineStr">
        <is>
          <t>V-O22-PU-04</t>
        </is>
      </c>
      <c r="E791" s="71">
        <f>IFERROR(IF(B791=0,VLOOKUP(C791,INDIRECT($G$4&amp;$H$4),MATCH($A791,INDIRECT($G$4&amp;$I$4),0),0),VLOOKUP(C791,INDIRECT($G$5&amp;$H$5),MATCH($A791,INDIRECT($G$5&amp;$I$5),0),FALSE)),0)</f>
        <v/>
      </c>
    </row>
    <row r="792">
      <c r="A792">
        <f>MID(D792,LEN(C792)+2,LEN(D792)-LEN(C792))</f>
        <v/>
      </c>
      <c r="B792">
        <f>IF(IFERROR(FIND("PU",D792,1),0)&lt;&gt;0,"PU",0)</f>
        <v/>
      </c>
      <c r="C792" t="inlineStr">
        <is>
          <t>V-O22-PU</t>
        </is>
      </c>
      <c r="D792" s="18" t="inlineStr">
        <is>
          <t>V-O22-PU-05</t>
        </is>
      </c>
      <c r="E792" s="71">
        <f>IFERROR(IF(B792=0,VLOOKUP(C792,INDIRECT($G$4&amp;$H$4),MATCH($A792,INDIRECT($G$4&amp;$I$4),0),0),VLOOKUP(C792,INDIRECT($G$5&amp;$H$5),MATCH($A792,INDIRECT($G$5&amp;$I$5),0),FALSE)),0)</f>
        <v/>
      </c>
    </row>
    <row r="793">
      <c r="A793">
        <f>MID(D793,LEN(C793)+2,LEN(D793)-LEN(C793))</f>
        <v/>
      </c>
      <c r="B793">
        <f>IF(IFERROR(FIND("PU",D793,1),0)&lt;&gt;0,"PU",0)</f>
        <v/>
      </c>
      <c r="C793" t="inlineStr">
        <is>
          <t>V-O22-PU</t>
        </is>
      </c>
      <c r="D793" s="18" t="inlineStr">
        <is>
          <t>V-O22-PU-06</t>
        </is>
      </c>
      <c r="E793" s="71">
        <f>IFERROR(IF(B793=0,VLOOKUP(C793,INDIRECT($G$4&amp;$H$4),MATCH($A793,INDIRECT($G$4&amp;$I$4),0),0),VLOOKUP(C793,INDIRECT($G$5&amp;$H$5),MATCH($A793,INDIRECT($G$5&amp;$I$5),0),FALSE)),0)</f>
        <v/>
      </c>
    </row>
    <row r="794">
      <c r="A794">
        <f>MID(D794,LEN(C794)+2,LEN(D794)-LEN(C794))</f>
        <v/>
      </c>
      <c r="B794">
        <f>IF(IFERROR(FIND("PU",D794,1),0)&lt;&gt;0,"PU",0)</f>
        <v/>
      </c>
      <c r="C794" t="inlineStr">
        <is>
          <t>V-O22-PU</t>
        </is>
      </c>
      <c r="D794" s="18" t="inlineStr">
        <is>
          <t>V-O22-PU-09</t>
        </is>
      </c>
      <c r="E794" s="71">
        <f>IFERROR(IF(B794=0,VLOOKUP(C794,INDIRECT($G$4&amp;$H$4),MATCH($A794,INDIRECT($G$4&amp;$I$4),0),0),VLOOKUP(C794,INDIRECT($G$5&amp;$H$5),MATCH($A794,INDIRECT($G$5&amp;$I$5),0),FALSE)),0)</f>
        <v/>
      </c>
    </row>
    <row r="795">
      <c r="A795">
        <f>MID(D795,LEN(C795)+2,LEN(D795)-LEN(C795))</f>
        <v/>
      </c>
      <c r="B795">
        <f>IF(IFERROR(FIND("PU",D795,1),0)&lt;&gt;0,"PU",0)</f>
        <v/>
      </c>
      <c r="C795" t="inlineStr">
        <is>
          <t>V-O22-PU</t>
        </is>
      </c>
      <c r="D795" s="18" t="inlineStr">
        <is>
          <t>V-O22-PU-11</t>
        </is>
      </c>
      <c r="E795" s="71">
        <f>IFERROR(IF(B795=0,VLOOKUP(C795,INDIRECT($G$4&amp;$H$4),MATCH($A795,INDIRECT($G$4&amp;$I$4),0),0),VLOOKUP(C795,INDIRECT($G$5&amp;$H$5),MATCH($A795,INDIRECT($G$5&amp;$I$5),0),FALSE)),0)</f>
        <v/>
      </c>
    </row>
    <row r="796">
      <c r="A796">
        <f>MID(D796,LEN(C796)+2,LEN(D796)-LEN(C796))</f>
        <v/>
      </c>
      <c r="B796">
        <f>IF(IFERROR(FIND("PU",D796,1),0)&lt;&gt;0,"PU",0)</f>
        <v/>
      </c>
      <c r="C796" t="inlineStr">
        <is>
          <t>V-O22-PU</t>
        </is>
      </c>
      <c r="D796" s="18" t="inlineStr">
        <is>
          <t>V-O22-PU-12</t>
        </is>
      </c>
      <c r="E796" s="71">
        <f>IFERROR(IF(B796=0,VLOOKUP(C796,INDIRECT($G$4&amp;$H$4),MATCH($A796,INDIRECT($G$4&amp;$I$4),0),0),VLOOKUP(C796,INDIRECT($G$5&amp;$H$5),MATCH($A796,INDIRECT($G$5&amp;$I$5),0),FALSE)),0)</f>
        <v/>
      </c>
    </row>
    <row r="797">
      <c r="A797">
        <f>MID(D797,LEN(C797)+2,LEN(D797)-LEN(C797))</f>
        <v/>
      </c>
      <c r="B797">
        <f>IF(IFERROR(FIND("PU",D797,1),0)&lt;&gt;0,"PU",0)</f>
        <v/>
      </c>
      <c r="C797" t="inlineStr">
        <is>
          <t>V-O22-PU</t>
        </is>
      </c>
      <c r="D797" s="18" t="inlineStr">
        <is>
          <t>V-O22-PU-14</t>
        </is>
      </c>
      <c r="E797" s="71">
        <f>IFERROR(IF(B797=0,VLOOKUP(C797,INDIRECT($G$4&amp;$H$4),MATCH($A797,INDIRECT($G$4&amp;$I$4),0),0),VLOOKUP(C797,INDIRECT($G$5&amp;$H$5),MATCH($A797,INDIRECT($G$5&amp;$I$5),0),FALSE)),0)</f>
        <v/>
      </c>
    </row>
    <row r="798">
      <c r="A798">
        <f>MID(D798,LEN(C798)+2,LEN(D798)-LEN(C798))</f>
        <v/>
      </c>
      <c r="B798">
        <f>IF(IFERROR(FIND("PU",D798,1),0)&lt;&gt;0,"PU",0)</f>
        <v/>
      </c>
      <c r="C798" t="inlineStr">
        <is>
          <t>V-O23-PU</t>
        </is>
      </c>
      <c r="D798" s="18" t="inlineStr">
        <is>
          <t>V-O23-PU-01</t>
        </is>
      </c>
      <c r="E798" s="71">
        <f>IFERROR(IF(B798=0,VLOOKUP(C798,INDIRECT($G$4&amp;$H$4),MATCH($A798,INDIRECT($G$4&amp;$I$4),0),0),VLOOKUP(C798,INDIRECT($G$5&amp;$H$5),MATCH($A798,INDIRECT($G$5&amp;$I$5),0),FALSE)),0)</f>
        <v/>
      </c>
    </row>
    <row r="799">
      <c r="A799">
        <f>MID(D799,LEN(C799)+2,LEN(D799)-LEN(C799))</f>
        <v/>
      </c>
      <c r="B799">
        <f>IF(IFERROR(FIND("PU",D799,1),0)&lt;&gt;0,"PU",0)</f>
        <v/>
      </c>
      <c r="C799" t="inlineStr">
        <is>
          <t>V-O23-PU</t>
        </is>
      </c>
      <c r="D799" s="18" t="inlineStr">
        <is>
          <t>V-O23-PU-02</t>
        </is>
      </c>
      <c r="E799" s="71">
        <f>IFERROR(IF(B799=0,VLOOKUP(C799,INDIRECT($G$4&amp;$H$4),MATCH($A799,INDIRECT($G$4&amp;$I$4),0),0),VLOOKUP(C799,INDIRECT($G$5&amp;$H$5),MATCH($A799,INDIRECT($G$5&amp;$I$5),0),FALSE)),0)</f>
        <v/>
      </c>
    </row>
    <row r="800">
      <c r="A800">
        <f>MID(D800,LEN(C800)+2,LEN(D800)-LEN(C800))</f>
        <v/>
      </c>
      <c r="B800">
        <f>IF(IFERROR(FIND("PU",D800,1),0)&lt;&gt;0,"PU",0)</f>
        <v/>
      </c>
      <c r="C800" t="inlineStr">
        <is>
          <t>V-O23-PU</t>
        </is>
      </c>
      <c r="D800" s="18" t="inlineStr">
        <is>
          <t>V-O23-PU-03</t>
        </is>
      </c>
      <c r="E800" s="71">
        <f>IFERROR(IF(B800=0,VLOOKUP(C800,INDIRECT($G$4&amp;$H$4),MATCH($A800,INDIRECT($G$4&amp;$I$4),0),0),VLOOKUP(C800,INDIRECT($G$5&amp;$H$5),MATCH($A800,INDIRECT($G$5&amp;$I$5),0),FALSE)),0)</f>
        <v/>
      </c>
    </row>
    <row r="801">
      <c r="A801">
        <f>MID(D801,LEN(C801)+2,LEN(D801)-LEN(C801))</f>
        <v/>
      </c>
      <c r="B801">
        <f>IF(IFERROR(FIND("PU",D801,1),0)&lt;&gt;0,"PU",0)</f>
        <v/>
      </c>
      <c r="C801" t="inlineStr">
        <is>
          <t>V-O23-PU</t>
        </is>
      </c>
      <c r="D801" s="18" t="inlineStr">
        <is>
          <t>V-O23-PU-04</t>
        </is>
      </c>
      <c r="E801" s="71">
        <f>IFERROR(IF(B801=0,VLOOKUP(C801,INDIRECT($G$4&amp;$H$4),MATCH($A801,INDIRECT($G$4&amp;$I$4),0),0),VLOOKUP(C801,INDIRECT($G$5&amp;$H$5),MATCH($A801,INDIRECT($G$5&amp;$I$5),0),FALSE)),0)</f>
        <v/>
      </c>
    </row>
    <row r="802">
      <c r="A802">
        <f>MID(D802,LEN(C802)+2,LEN(D802)-LEN(C802))</f>
        <v/>
      </c>
      <c r="B802">
        <f>IF(IFERROR(FIND("PU",D802,1),0)&lt;&gt;0,"PU",0)</f>
        <v/>
      </c>
      <c r="C802" t="inlineStr">
        <is>
          <t>V-O23-PU</t>
        </is>
      </c>
      <c r="D802" s="18" t="inlineStr">
        <is>
          <t>V-O23-PU-05</t>
        </is>
      </c>
      <c r="E802" s="71">
        <f>IFERROR(IF(B802=0,VLOOKUP(C802,INDIRECT($G$4&amp;$H$4),MATCH($A802,INDIRECT($G$4&amp;$I$4),0),0),VLOOKUP(C802,INDIRECT($G$5&amp;$H$5),MATCH($A802,INDIRECT($G$5&amp;$I$5),0),FALSE)),0)</f>
        <v/>
      </c>
    </row>
    <row r="803">
      <c r="A803">
        <f>MID(D803,LEN(C803)+2,LEN(D803)-LEN(C803))</f>
        <v/>
      </c>
      <c r="B803">
        <f>IF(IFERROR(FIND("PU",D803,1),0)&lt;&gt;0,"PU",0)</f>
        <v/>
      </c>
      <c r="C803" t="inlineStr">
        <is>
          <t>V-O23-PU</t>
        </is>
      </c>
      <c r="D803" s="18" t="inlineStr">
        <is>
          <t>V-O23-PU-06</t>
        </is>
      </c>
      <c r="E803" s="71">
        <f>IFERROR(IF(B803=0,VLOOKUP(C803,INDIRECT($G$4&amp;$H$4),MATCH($A803,INDIRECT($G$4&amp;$I$4),0),0),VLOOKUP(C803,INDIRECT($G$5&amp;$H$5),MATCH($A803,INDIRECT($G$5&amp;$I$5),0),FALSE)),0)</f>
        <v/>
      </c>
    </row>
    <row r="804">
      <c r="A804">
        <f>MID(D804,LEN(C804)+2,LEN(D804)-LEN(C804))</f>
        <v/>
      </c>
      <c r="B804">
        <f>IF(IFERROR(FIND("PU",D804,1),0)&lt;&gt;0,"PU",0)</f>
        <v/>
      </c>
      <c r="C804" t="inlineStr">
        <is>
          <t>V-O23-PU</t>
        </is>
      </c>
      <c r="D804" s="18" t="inlineStr">
        <is>
          <t>V-O23-PU-09</t>
        </is>
      </c>
      <c r="E804" s="71">
        <f>IFERROR(IF(B804=0,VLOOKUP(C804,INDIRECT($G$4&amp;$H$4),MATCH($A804,INDIRECT($G$4&amp;$I$4),0),0),VLOOKUP(C804,INDIRECT($G$5&amp;$H$5),MATCH($A804,INDIRECT($G$5&amp;$I$5),0),FALSE)),0)</f>
        <v/>
      </c>
    </row>
    <row r="805">
      <c r="A805">
        <f>MID(D805,LEN(C805)+2,LEN(D805)-LEN(C805))</f>
        <v/>
      </c>
      <c r="B805">
        <f>IF(IFERROR(FIND("PU",D805,1),0)&lt;&gt;0,"PU",0)</f>
        <v/>
      </c>
      <c r="C805" t="inlineStr">
        <is>
          <t>V-O23-PU</t>
        </is>
      </c>
      <c r="D805" s="18" t="inlineStr">
        <is>
          <t>V-O23-PU-11</t>
        </is>
      </c>
      <c r="E805" s="71">
        <f>IFERROR(IF(B805=0,VLOOKUP(C805,INDIRECT($G$4&amp;$H$4),MATCH($A805,INDIRECT($G$4&amp;$I$4),0),0),VLOOKUP(C805,INDIRECT($G$5&amp;$H$5),MATCH($A805,INDIRECT($G$5&amp;$I$5),0),FALSE)),0)</f>
        <v/>
      </c>
    </row>
    <row r="806">
      <c r="A806">
        <f>MID(D806,LEN(C806)+2,LEN(D806)-LEN(C806))</f>
        <v/>
      </c>
      <c r="B806">
        <f>IF(IFERROR(FIND("PU",D806,1),0)&lt;&gt;0,"PU",0)</f>
        <v/>
      </c>
      <c r="C806" t="inlineStr">
        <is>
          <t>V-O23-PU</t>
        </is>
      </c>
      <c r="D806" s="18" t="inlineStr">
        <is>
          <t>V-O23-PU-12</t>
        </is>
      </c>
      <c r="E806" s="71">
        <f>IFERROR(IF(B806=0,VLOOKUP(C806,INDIRECT($G$4&amp;$H$4),MATCH($A806,INDIRECT($G$4&amp;$I$4),0),0),VLOOKUP(C806,INDIRECT($G$5&amp;$H$5),MATCH($A806,INDIRECT($G$5&amp;$I$5),0),FALSE)),0)</f>
        <v/>
      </c>
    </row>
    <row r="807">
      <c r="A807">
        <f>MID(D807,LEN(C807)+2,LEN(D807)-LEN(C807))</f>
        <v/>
      </c>
      <c r="B807">
        <f>IF(IFERROR(FIND("PU",D807,1),0)&lt;&gt;0,"PU",0)</f>
        <v/>
      </c>
      <c r="C807" t="inlineStr">
        <is>
          <t>V-O23-PU</t>
        </is>
      </c>
      <c r="D807" s="18" t="inlineStr">
        <is>
          <t>V-O23-PU-14</t>
        </is>
      </c>
      <c r="E807" s="71">
        <f>IFERROR(IF(B807=0,VLOOKUP(C807,INDIRECT($G$4&amp;$H$4),MATCH($A807,INDIRECT($G$4&amp;$I$4),0),0),VLOOKUP(C807,INDIRECT($G$5&amp;$H$5),MATCH($A807,INDIRECT($G$5&amp;$I$5),0),FALSE)),0)</f>
        <v/>
      </c>
    </row>
    <row r="808">
      <c r="A808">
        <f>MID(D808,LEN(C808)+2,LEN(D808)-LEN(C808))</f>
        <v/>
      </c>
      <c r="B808">
        <f>IF(IFERROR(FIND("PU",D808,1),0)&lt;&gt;0,"PU",0)</f>
        <v/>
      </c>
      <c r="C808" t="inlineStr">
        <is>
          <t>V-O24-PU</t>
        </is>
      </c>
      <c r="D808" s="18" t="inlineStr">
        <is>
          <t>V-O24-PU-01</t>
        </is>
      </c>
      <c r="E808" s="71">
        <f>IFERROR(IF(B808=0,VLOOKUP(C808,INDIRECT($G$4&amp;$H$4),MATCH($A808,INDIRECT($G$4&amp;$I$4),0),0),VLOOKUP(C808,INDIRECT($G$5&amp;$H$5),MATCH($A808,INDIRECT($G$5&amp;$I$5),0),FALSE)),0)</f>
        <v/>
      </c>
    </row>
    <row r="809">
      <c r="A809">
        <f>MID(D809,LEN(C809)+2,LEN(D809)-LEN(C809))</f>
        <v/>
      </c>
      <c r="B809">
        <f>IF(IFERROR(FIND("PU",D809,1),0)&lt;&gt;0,"PU",0)</f>
        <v/>
      </c>
      <c r="C809" t="inlineStr">
        <is>
          <t>V-O24-PU</t>
        </is>
      </c>
      <c r="D809" s="18" t="inlineStr">
        <is>
          <t>V-O24-PU-02</t>
        </is>
      </c>
      <c r="E809" s="71">
        <f>IFERROR(IF(B809=0,VLOOKUP(C809,INDIRECT($G$4&amp;$H$4),MATCH($A809,INDIRECT($G$4&amp;$I$4),0),0),VLOOKUP(C809,INDIRECT($G$5&amp;$H$5),MATCH($A809,INDIRECT($G$5&amp;$I$5),0),FALSE)),0)</f>
        <v/>
      </c>
    </row>
    <row r="810">
      <c r="A810">
        <f>MID(D810,LEN(C810)+2,LEN(D810)-LEN(C810))</f>
        <v/>
      </c>
      <c r="B810">
        <f>IF(IFERROR(FIND("PU",D810,1),0)&lt;&gt;0,"PU",0)</f>
        <v/>
      </c>
      <c r="C810" t="inlineStr">
        <is>
          <t>V-O24-PU</t>
        </is>
      </c>
      <c r="D810" s="18" t="inlineStr">
        <is>
          <t>V-O24-PU-03</t>
        </is>
      </c>
      <c r="E810" s="71">
        <f>IFERROR(IF(B810=0,VLOOKUP(C810,INDIRECT($G$4&amp;$H$4),MATCH($A810,INDIRECT($G$4&amp;$I$4),0),0),VLOOKUP(C810,INDIRECT($G$5&amp;$H$5),MATCH($A810,INDIRECT($G$5&amp;$I$5),0),FALSE)),0)</f>
        <v/>
      </c>
    </row>
    <row r="811">
      <c r="A811">
        <f>MID(D811,LEN(C811)+2,LEN(D811)-LEN(C811))</f>
        <v/>
      </c>
      <c r="B811">
        <f>IF(IFERROR(FIND("PU",D811,1),0)&lt;&gt;0,"PU",0)</f>
        <v/>
      </c>
      <c r="C811" t="inlineStr">
        <is>
          <t>V-O24-PU</t>
        </is>
      </c>
      <c r="D811" s="18" t="inlineStr">
        <is>
          <t>V-O24-PU-04</t>
        </is>
      </c>
      <c r="E811" s="71">
        <f>IFERROR(IF(B811=0,VLOOKUP(C811,INDIRECT($G$4&amp;$H$4),MATCH($A811,INDIRECT($G$4&amp;$I$4),0),0),VLOOKUP(C811,INDIRECT($G$5&amp;$H$5),MATCH($A811,INDIRECT($G$5&amp;$I$5),0),FALSE)),0)</f>
        <v/>
      </c>
    </row>
    <row r="812">
      <c r="A812">
        <f>MID(D812,LEN(C812)+2,LEN(D812)-LEN(C812))</f>
        <v/>
      </c>
      <c r="B812">
        <f>IF(IFERROR(FIND("PU",D812,1),0)&lt;&gt;0,"PU",0)</f>
        <v/>
      </c>
      <c r="C812" t="inlineStr">
        <is>
          <t>V-O24-PU</t>
        </is>
      </c>
      <c r="D812" s="18" t="inlineStr">
        <is>
          <t>V-O24-PU-05</t>
        </is>
      </c>
      <c r="E812" s="71">
        <f>IFERROR(IF(B812=0,VLOOKUP(C812,INDIRECT($G$4&amp;$H$4),MATCH($A812,INDIRECT($G$4&amp;$I$4),0),0),VLOOKUP(C812,INDIRECT($G$5&amp;$H$5),MATCH($A812,INDIRECT($G$5&amp;$I$5),0),FALSE)),0)</f>
        <v/>
      </c>
    </row>
    <row r="813">
      <c r="A813">
        <f>MID(D813,LEN(C813)+2,LEN(D813)-LEN(C813))</f>
        <v/>
      </c>
      <c r="B813">
        <f>IF(IFERROR(FIND("PU",D813,1),0)&lt;&gt;0,"PU",0)</f>
        <v/>
      </c>
      <c r="C813" t="inlineStr">
        <is>
          <t>V-O24-PU</t>
        </is>
      </c>
      <c r="D813" s="18" t="inlineStr">
        <is>
          <t>V-O24-PU-06</t>
        </is>
      </c>
      <c r="E813" s="71">
        <f>IFERROR(IF(B813=0,VLOOKUP(C813,INDIRECT($G$4&amp;$H$4),MATCH($A813,INDIRECT($G$4&amp;$I$4),0),0),VLOOKUP(C813,INDIRECT($G$5&amp;$H$5),MATCH($A813,INDIRECT($G$5&amp;$I$5),0),FALSE)),0)</f>
        <v/>
      </c>
    </row>
    <row r="814">
      <c r="A814">
        <f>MID(D814,LEN(C814)+2,LEN(D814)-LEN(C814))</f>
        <v/>
      </c>
      <c r="B814">
        <f>IF(IFERROR(FIND("PU",D814,1),0)&lt;&gt;0,"PU",0)</f>
        <v/>
      </c>
      <c r="C814" t="inlineStr">
        <is>
          <t>V-O24-PU</t>
        </is>
      </c>
      <c r="D814" s="18" t="inlineStr">
        <is>
          <t>V-O24-PU-09</t>
        </is>
      </c>
      <c r="E814" s="71">
        <f>IFERROR(IF(B814=0,VLOOKUP(C814,INDIRECT($G$4&amp;$H$4),MATCH($A814,INDIRECT($G$4&amp;$I$4),0),0),VLOOKUP(C814,INDIRECT($G$5&amp;$H$5),MATCH($A814,INDIRECT($G$5&amp;$I$5),0),FALSE)),0)</f>
        <v/>
      </c>
    </row>
    <row r="815">
      <c r="A815">
        <f>MID(D815,LEN(C815)+2,LEN(D815)-LEN(C815))</f>
        <v/>
      </c>
      <c r="B815">
        <f>IF(IFERROR(FIND("PU",D815,1),0)&lt;&gt;0,"PU",0)</f>
        <v/>
      </c>
      <c r="C815" t="inlineStr">
        <is>
          <t>V-O24-PU</t>
        </is>
      </c>
      <c r="D815" s="18" t="inlineStr">
        <is>
          <t>V-O24-PU-11</t>
        </is>
      </c>
      <c r="E815" s="71">
        <f>IFERROR(IF(B815=0,VLOOKUP(C815,INDIRECT($G$4&amp;$H$4),MATCH($A815,INDIRECT($G$4&amp;$I$4),0),0),VLOOKUP(C815,INDIRECT($G$5&amp;$H$5),MATCH($A815,INDIRECT($G$5&amp;$I$5),0),FALSE)),0)</f>
        <v/>
      </c>
    </row>
    <row r="816">
      <c r="A816">
        <f>MID(D816,LEN(C816)+2,LEN(D816)-LEN(C816))</f>
        <v/>
      </c>
      <c r="B816">
        <f>IF(IFERROR(FIND("PU",D816,1),0)&lt;&gt;0,"PU",0)</f>
        <v/>
      </c>
      <c r="C816" t="inlineStr">
        <is>
          <t>V-O24-PU</t>
        </is>
      </c>
      <c r="D816" s="18" t="inlineStr">
        <is>
          <t>V-O24-PU-12</t>
        </is>
      </c>
      <c r="E816" s="71">
        <f>IFERROR(IF(B816=0,VLOOKUP(C816,INDIRECT($G$4&amp;$H$4),MATCH($A816,INDIRECT($G$4&amp;$I$4),0),0),VLOOKUP(C816,INDIRECT($G$5&amp;$H$5),MATCH($A816,INDIRECT($G$5&amp;$I$5),0),FALSE)),0)</f>
        <v/>
      </c>
    </row>
    <row r="817">
      <c r="A817">
        <f>MID(D817,LEN(C817)+2,LEN(D817)-LEN(C817))</f>
        <v/>
      </c>
      <c r="B817">
        <f>IF(IFERROR(FIND("PU",D817,1),0)&lt;&gt;0,"PU",0)</f>
        <v/>
      </c>
      <c r="C817" t="inlineStr">
        <is>
          <t>V-O24-PU</t>
        </is>
      </c>
      <c r="D817" s="18" t="inlineStr">
        <is>
          <t>V-O24-PU-14</t>
        </is>
      </c>
      <c r="E817" s="71">
        <f>IFERROR(IF(B817=0,VLOOKUP(C817,INDIRECT($G$4&amp;$H$4),MATCH($A817,INDIRECT($G$4&amp;$I$4),0),0),VLOOKUP(C817,INDIRECT($G$5&amp;$H$5),MATCH($A817,INDIRECT($G$5&amp;$I$5),0),FALSE)),0)</f>
        <v/>
      </c>
    </row>
    <row r="818">
      <c r="A818">
        <f>MID(D818,LEN(C818)+2,LEN(D818)-LEN(C818))</f>
        <v/>
      </c>
      <c r="B818">
        <f>IF(IFERROR(FIND("PU",D818,1),0)&lt;&gt;0,"PU",0)</f>
        <v/>
      </c>
      <c r="C818" t="inlineStr">
        <is>
          <t>V-O25-PU</t>
        </is>
      </c>
      <c r="D818" s="18" t="inlineStr">
        <is>
          <t>V-O25-PU-01</t>
        </is>
      </c>
      <c r="E818" s="71">
        <f>IFERROR(IF(B818=0,VLOOKUP(C818,INDIRECT($G$4&amp;$H$4),MATCH($A818,INDIRECT($G$4&amp;$I$4),0),0),VLOOKUP(C818,INDIRECT($G$5&amp;$H$5),MATCH($A818,INDIRECT($G$5&amp;$I$5),0),FALSE)),0)</f>
        <v/>
      </c>
    </row>
    <row r="819">
      <c r="A819">
        <f>MID(D819,LEN(C819)+2,LEN(D819)-LEN(C819))</f>
        <v/>
      </c>
      <c r="B819">
        <f>IF(IFERROR(FIND("PU",D819,1),0)&lt;&gt;0,"PU",0)</f>
        <v/>
      </c>
      <c r="C819" t="inlineStr">
        <is>
          <t>V-O25-PU</t>
        </is>
      </c>
      <c r="D819" s="18" t="inlineStr">
        <is>
          <t>V-O25-PU-02</t>
        </is>
      </c>
      <c r="E819" s="71">
        <f>IFERROR(IF(B819=0,VLOOKUP(C819,INDIRECT($G$4&amp;$H$4),MATCH($A819,INDIRECT($G$4&amp;$I$4),0),0),VLOOKUP(C819,INDIRECT($G$5&amp;$H$5),MATCH($A819,INDIRECT($G$5&amp;$I$5),0),FALSE)),0)</f>
        <v/>
      </c>
    </row>
    <row r="820">
      <c r="A820">
        <f>MID(D820,LEN(C820)+2,LEN(D820)-LEN(C820))</f>
        <v/>
      </c>
      <c r="B820">
        <f>IF(IFERROR(FIND("PU",D820,1),0)&lt;&gt;0,"PU",0)</f>
        <v/>
      </c>
      <c r="C820" t="inlineStr">
        <is>
          <t>V-O25-PU</t>
        </is>
      </c>
      <c r="D820" s="18" t="inlineStr">
        <is>
          <t>V-O25-PU-03</t>
        </is>
      </c>
      <c r="E820" s="71">
        <f>IFERROR(IF(B820=0,VLOOKUP(C820,INDIRECT($G$4&amp;$H$4),MATCH($A820,INDIRECT($G$4&amp;$I$4),0),0),VLOOKUP(C820,INDIRECT($G$5&amp;$H$5),MATCH($A820,INDIRECT($G$5&amp;$I$5),0),FALSE)),0)</f>
        <v/>
      </c>
    </row>
    <row r="821">
      <c r="A821">
        <f>MID(D821,LEN(C821)+2,LEN(D821)-LEN(C821))</f>
        <v/>
      </c>
      <c r="B821">
        <f>IF(IFERROR(FIND("PU",D821,1),0)&lt;&gt;0,"PU",0)</f>
        <v/>
      </c>
      <c r="C821" t="inlineStr">
        <is>
          <t>V-O25-PU</t>
        </is>
      </c>
      <c r="D821" s="18" t="inlineStr">
        <is>
          <t>V-O25-PU-04</t>
        </is>
      </c>
      <c r="E821" s="71">
        <f>IFERROR(IF(B821=0,VLOOKUP(C821,INDIRECT($G$4&amp;$H$4),MATCH($A821,INDIRECT($G$4&amp;$I$4),0),0),VLOOKUP(C821,INDIRECT($G$5&amp;$H$5),MATCH($A821,INDIRECT($G$5&amp;$I$5),0),FALSE)),0)</f>
        <v/>
      </c>
    </row>
    <row r="822">
      <c r="A822">
        <f>MID(D822,LEN(C822)+2,LEN(D822)-LEN(C822))</f>
        <v/>
      </c>
      <c r="B822">
        <f>IF(IFERROR(FIND("PU",D822,1),0)&lt;&gt;0,"PU",0)</f>
        <v/>
      </c>
      <c r="C822" t="inlineStr">
        <is>
          <t>V-O25-PU</t>
        </is>
      </c>
      <c r="D822" s="18" t="inlineStr">
        <is>
          <t>V-O25-PU-05</t>
        </is>
      </c>
      <c r="E822" s="71">
        <f>IFERROR(IF(B822=0,VLOOKUP(C822,INDIRECT($G$4&amp;$H$4),MATCH($A822,INDIRECT($G$4&amp;$I$4),0),0),VLOOKUP(C822,INDIRECT($G$5&amp;$H$5),MATCH($A822,INDIRECT($G$5&amp;$I$5),0),FALSE)),0)</f>
        <v/>
      </c>
    </row>
    <row r="823">
      <c r="A823">
        <f>MID(D823,LEN(C823)+2,LEN(D823)-LEN(C823))</f>
        <v/>
      </c>
      <c r="B823">
        <f>IF(IFERROR(FIND("PU",D823,1),0)&lt;&gt;0,"PU",0)</f>
        <v/>
      </c>
      <c r="C823" t="inlineStr">
        <is>
          <t>V-O25-PU</t>
        </is>
      </c>
      <c r="D823" s="18" t="inlineStr">
        <is>
          <t>V-O25-PU-06</t>
        </is>
      </c>
      <c r="E823" s="71">
        <f>IFERROR(IF(B823=0,VLOOKUP(C823,INDIRECT($G$4&amp;$H$4),MATCH($A823,INDIRECT($G$4&amp;$I$4),0),0),VLOOKUP(C823,INDIRECT($G$5&amp;$H$5),MATCH($A823,INDIRECT($G$5&amp;$I$5),0),FALSE)),0)</f>
        <v/>
      </c>
    </row>
    <row r="824">
      <c r="A824">
        <f>MID(D824,LEN(C824)+2,LEN(D824)-LEN(C824))</f>
        <v/>
      </c>
      <c r="B824">
        <f>IF(IFERROR(FIND("PU",D824,1),0)&lt;&gt;0,"PU",0)</f>
        <v/>
      </c>
      <c r="C824" t="inlineStr">
        <is>
          <t>V-O25-PU</t>
        </is>
      </c>
      <c r="D824" s="18" t="inlineStr">
        <is>
          <t>V-O25-PU-09</t>
        </is>
      </c>
      <c r="E824" s="71">
        <f>IFERROR(IF(B824=0,VLOOKUP(C824,INDIRECT($G$4&amp;$H$4),MATCH($A824,INDIRECT($G$4&amp;$I$4),0),0),VLOOKUP(C824,INDIRECT($G$5&amp;$H$5),MATCH($A824,INDIRECT($G$5&amp;$I$5),0),FALSE)),0)</f>
        <v/>
      </c>
    </row>
    <row r="825">
      <c r="A825">
        <f>MID(D825,LEN(C825)+2,LEN(D825)-LEN(C825))</f>
        <v/>
      </c>
      <c r="B825">
        <f>IF(IFERROR(FIND("PU",D825,1),0)&lt;&gt;0,"PU",0)</f>
        <v/>
      </c>
      <c r="C825" t="inlineStr">
        <is>
          <t>V-O25-PU</t>
        </is>
      </c>
      <c r="D825" s="18" t="inlineStr">
        <is>
          <t>V-O25-PU-11</t>
        </is>
      </c>
      <c r="E825" s="71">
        <f>IFERROR(IF(B825=0,VLOOKUP(C825,INDIRECT($G$4&amp;$H$4),MATCH($A825,INDIRECT($G$4&amp;$I$4),0),0),VLOOKUP(C825,INDIRECT($G$5&amp;$H$5),MATCH($A825,INDIRECT($G$5&amp;$I$5),0),FALSE)),0)</f>
        <v/>
      </c>
    </row>
    <row r="826">
      <c r="A826">
        <f>MID(D826,LEN(C826)+2,LEN(D826)-LEN(C826))</f>
        <v/>
      </c>
      <c r="B826">
        <f>IF(IFERROR(FIND("PU",D826,1),0)&lt;&gt;0,"PU",0)</f>
        <v/>
      </c>
      <c r="C826" t="inlineStr">
        <is>
          <t>V-O25-PU</t>
        </is>
      </c>
      <c r="D826" s="18" t="inlineStr">
        <is>
          <t>V-O25-PU-12</t>
        </is>
      </c>
      <c r="E826" s="71">
        <f>IFERROR(IF(B826=0,VLOOKUP(C826,INDIRECT($G$4&amp;$H$4),MATCH($A826,INDIRECT($G$4&amp;$I$4),0),0),VLOOKUP(C826,INDIRECT($G$5&amp;$H$5),MATCH($A826,INDIRECT($G$5&amp;$I$5),0),FALSE)),0)</f>
        <v/>
      </c>
    </row>
    <row r="827">
      <c r="A827">
        <f>MID(D827,LEN(C827)+2,LEN(D827)-LEN(C827))</f>
        <v/>
      </c>
      <c r="B827">
        <f>IF(IFERROR(FIND("PU",D827,1),0)&lt;&gt;0,"PU",0)</f>
        <v/>
      </c>
      <c r="C827" t="inlineStr">
        <is>
          <t>V-O25-PU</t>
        </is>
      </c>
      <c r="D827" s="18" t="inlineStr">
        <is>
          <t>V-O25-PU-14</t>
        </is>
      </c>
      <c r="E827" s="71">
        <f>IFERROR(IF(B827=0,VLOOKUP(C827,INDIRECT($G$4&amp;$H$4),MATCH($A827,INDIRECT($G$4&amp;$I$4),0),0),VLOOKUP(C827,INDIRECT($G$5&amp;$H$5),MATCH($A827,INDIRECT($G$5&amp;$I$5),0),FALSE)),0)</f>
        <v/>
      </c>
    </row>
    <row r="828">
      <c r="A828">
        <f>MID(D828,LEN(C828)+2,LEN(D828)-LEN(C828))</f>
        <v/>
      </c>
      <c r="B828">
        <f>IF(IFERROR(FIND("PU",D828,1),0)&lt;&gt;0,"PU",0)</f>
        <v/>
      </c>
      <c r="C828" t="inlineStr">
        <is>
          <t>V-O26-PU</t>
        </is>
      </c>
      <c r="D828" s="18" t="inlineStr">
        <is>
          <t>V-O26-PU-01</t>
        </is>
      </c>
      <c r="E828" s="71">
        <f>IFERROR(IF(B828=0,VLOOKUP(C828,INDIRECT($G$4&amp;$H$4),MATCH($A828,INDIRECT($G$4&amp;$I$4),0),0),VLOOKUP(C828,INDIRECT($G$5&amp;$H$5),MATCH($A828,INDIRECT($G$5&amp;$I$5),0),FALSE)),0)</f>
        <v/>
      </c>
    </row>
    <row r="829">
      <c r="A829">
        <f>MID(D829,LEN(C829)+2,LEN(D829)-LEN(C829))</f>
        <v/>
      </c>
      <c r="B829">
        <f>IF(IFERROR(FIND("PU",D829,1),0)&lt;&gt;0,"PU",0)</f>
        <v/>
      </c>
      <c r="C829" t="inlineStr">
        <is>
          <t>V-O26-PU</t>
        </is>
      </c>
      <c r="D829" s="18" t="inlineStr">
        <is>
          <t>V-O26-PU-02</t>
        </is>
      </c>
      <c r="E829" s="71">
        <f>IFERROR(IF(B829=0,VLOOKUP(C829,INDIRECT($G$4&amp;$H$4),MATCH($A829,INDIRECT($G$4&amp;$I$4),0),0),VLOOKUP(C829,INDIRECT($G$5&amp;$H$5),MATCH($A829,INDIRECT($G$5&amp;$I$5),0),FALSE)),0)</f>
        <v/>
      </c>
    </row>
    <row r="830">
      <c r="A830">
        <f>MID(D830,LEN(C830)+2,LEN(D830)-LEN(C830))</f>
        <v/>
      </c>
      <c r="B830">
        <f>IF(IFERROR(FIND("PU",D830,1),0)&lt;&gt;0,"PU",0)</f>
        <v/>
      </c>
      <c r="C830" t="inlineStr">
        <is>
          <t>V-O26-PU</t>
        </is>
      </c>
      <c r="D830" s="18" t="inlineStr">
        <is>
          <t>V-O26-PU-03</t>
        </is>
      </c>
      <c r="E830" s="71">
        <f>IFERROR(IF(B830=0,VLOOKUP(C830,INDIRECT($G$4&amp;$H$4),MATCH($A830,INDIRECT($G$4&amp;$I$4),0),0),VLOOKUP(C830,INDIRECT($G$5&amp;$H$5),MATCH($A830,INDIRECT($G$5&amp;$I$5),0),FALSE)),0)</f>
        <v/>
      </c>
    </row>
    <row r="831">
      <c r="A831">
        <f>MID(D831,LEN(C831)+2,LEN(D831)-LEN(C831))</f>
        <v/>
      </c>
      <c r="B831">
        <f>IF(IFERROR(FIND("PU",D831,1),0)&lt;&gt;0,"PU",0)</f>
        <v/>
      </c>
      <c r="C831" t="inlineStr">
        <is>
          <t>V-O26-PU</t>
        </is>
      </c>
      <c r="D831" s="18" t="inlineStr">
        <is>
          <t>V-O26-PU-04</t>
        </is>
      </c>
      <c r="E831" s="71">
        <f>IFERROR(IF(B831=0,VLOOKUP(C831,INDIRECT($G$4&amp;$H$4),MATCH($A831,INDIRECT($G$4&amp;$I$4),0),0),VLOOKUP(C831,INDIRECT($G$5&amp;$H$5),MATCH($A831,INDIRECT($G$5&amp;$I$5),0),FALSE)),0)</f>
        <v/>
      </c>
    </row>
    <row r="832">
      <c r="A832">
        <f>MID(D832,LEN(C832)+2,LEN(D832)-LEN(C832))</f>
        <v/>
      </c>
      <c r="B832">
        <f>IF(IFERROR(FIND("PU",D832,1),0)&lt;&gt;0,"PU",0)</f>
        <v/>
      </c>
      <c r="C832" t="inlineStr">
        <is>
          <t>V-O26-PU</t>
        </is>
      </c>
      <c r="D832" s="18" t="inlineStr">
        <is>
          <t>V-O26-PU-05</t>
        </is>
      </c>
      <c r="E832" s="71">
        <f>IFERROR(IF(B832=0,VLOOKUP(C832,INDIRECT($G$4&amp;$H$4),MATCH($A832,INDIRECT($G$4&amp;$I$4),0),0),VLOOKUP(C832,INDIRECT($G$5&amp;$H$5),MATCH($A832,INDIRECT($G$5&amp;$I$5),0),FALSE)),0)</f>
        <v/>
      </c>
    </row>
    <row r="833">
      <c r="A833">
        <f>MID(D833,LEN(C833)+2,LEN(D833)-LEN(C833))</f>
        <v/>
      </c>
      <c r="B833">
        <f>IF(IFERROR(FIND("PU",D833,1),0)&lt;&gt;0,"PU",0)</f>
        <v/>
      </c>
      <c r="C833" t="inlineStr">
        <is>
          <t>V-O26-PU</t>
        </is>
      </c>
      <c r="D833" s="18" t="inlineStr">
        <is>
          <t>V-O26-PU-06</t>
        </is>
      </c>
      <c r="E833" s="71">
        <f>IFERROR(IF(B833=0,VLOOKUP(C833,INDIRECT($G$4&amp;$H$4),MATCH($A833,INDIRECT($G$4&amp;$I$4),0),0),VLOOKUP(C833,INDIRECT($G$5&amp;$H$5),MATCH($A833,INDIRECT($G$5&amp;$I$5),0),FALSE)),0)</f>
        <v/>
      </c>
    </row>
    <row r="834">
      <c r="A834">
        <f>MID(D834,LEN(C834)+2,LEN(D834)-LEN(C834))</f>
        <v/>
      </c>
      <c r="B834">
        <f>IF(IFERROR(FIND("PU",D834,1),0)&lt;&gt;0,"PU",0)</f>
        <v/>
      </c>
      <c r="C834" t="inlineStr">
        <is>
          <t>V-O26-PU</t>
        </is>
      </c>
      <c r="D834" s="18" t="inlineStr">
        <is>
          <t>V-O26-PU-09</t>
        </is>
      </c>
      <c r="E834" s="71">
        <f>IFERROR(IF(B834=0,VLOOKUP(C834,INDIRECT($G$4&amp;$H$4),MATCH($A834,INDIRECT($G$4&amp;$I$4),0),0),VLOOKUP(C834,INDIRECT($G$5&amp;$H$5),MATCH($A834,INDIRECT($G$5&amp;$I$5),0),FALSE)),0)</f>
        <v/>
      </c>
    </row>
    <row r="835">
      <c r="A835">
        <f>MID(D835,LEN(C835)+2,LEN(D835)-LEN(C835))</f>
        <v/>
      </c>
      <c r="B835">
        <f>IF(IFERROR(FIND("PU",D835,1),0)&lt;&gt;0,"PU",0)</f>
        <v/>
      </c>
      <c r="C835" t="inlineStr">
        <is>
          <t>V-O26-PU</t>
        </is>
      </c>
      <c r="D835" s="18" t="inlineStr">
        <is>
          <t>V-O26-PU-11</t>
        </is>
      </c>
      <c r="E835" s="71">
        <f>IFERROR(IF(B835=0,VLOOKUP(C835,INDIRECT($G$4&amp;$H$4),MATCH($A835,INDIRECT($G$4&amp;$I$4),0),0),VLOOKUP(C835,INDIRECT($G$5&amp;$H$5),MATCH($A835,INDIRECT($G$5&amp;$I$5),0),FALSE)),0)</f>
        <v/>
      </c>
    </row>
    <row r="836">
      <c r="A836">
        <f>MID(D836,LEN(C836)+2,LEN(D836)-LEN(C836))</f>
        <v/>
      </c>
      <c r="B836">
        <f>IF(IFERROR(FIND("PU",D836,1),0)&lt;&gt;0,"PU",0)</f>
        <v/>
      </c>
      <c r="C836" t="inlineStr">
        <is>
          <t>V-O26-PU</t>
        </is>
      </c>
      <c r="D836" s="18" t="inlineStr">
        <is>
          <t>V-O26-PU-12</t>
        </is>
      </c>
      <c r="E836" s="71">
        <f>IFERROR(IF(B836=0,VLOOKUP(C836,INDIRECT($G$4&amp;$H$4),MATCH($A836,INDIRECT($G$4&amp;$I$4),0),0),VLOOKUP(C836,INDIRECT($G$5&amp;$H$5),MATCH($A836,INDIRECT($G$5&amp;$I$5),0),FALSE)),0)</f>
        <v/>
      </c>
    </row>
    <row r="837">
      <c r="A837">
        <f>MID(D837,LEN(C837)+2,LEN(D837)-LEN(C837))</f>
        <v/>
      </c>
      <c r="B837">
        <f>IF(IFERROR(FIND("PU",D837,1),0)&lt;&gt;0,"PU",0)</f>
        <v/>
      </c>
      <c r="C837" t="inlineStr">
        <is>
          <t>V-O26-PU</t>
        </is>
      </c>
      <c r="D837" s="18" t="inlineStr">
        <is>
          <t>V-O26-PU-14</t>
        </is>
      </c>
      <c r="E837" s="71">
        <f>IFERROR(IF(B837=0,VLOOKUP(C837,INDIRECT($G$4&amp;$H$4),MATCH($A837,INDIRECT($G$4&amp;$I$4),0),0),VLOOKUP(C837,INDIRECT($G$5&amp;$H$5),MATCH($A837,INDIRECT($G$5&amp;$I$5),0),FALSE)),0)</f>
        <v/>
      </c>
    </row>
    <row r="838">
      <c r="A838">
        <f>MID(D838,LEN(C838)+2,LEN(D838)-LEN(C838))</f>
        <v/>
      </c>
      <c r="B838">
        <f>IF(IFERROR(FIND("PU",D838,1),0)&lt;&gt;0,"PU",0)</f>
        <v/>
      </c>
      <c r="C838" t="inlineStr">
        <is>
          <t>V-O27-PU</t>
        </is>
      </c>
      <c r="D838" s="18" t="inlineStr">
        <is>
          <t>V-O27-PU-01</t>
        </is>
      </c>
      <c r="E838" s="71">
        <f>IFERROR(IF(B838=0,VLOOKUP(C838,INDIRECT($G$4&amp;$H$4),MATCH($A838,INDIRECT($G$4&amp;$I$4),0),0),VLOOKUP(C838,INDIRECT($G$5&amp;$H$5),MATCH($A838,INDIRECT($G$5&amp;$I$5),0),FALSE)),0)</f>
        <v/>
      </c>
    </row>
    <row r="839">
      <c r="A839">
        <f>MID(D839,LEN(C839)+2,LEN(D839)-LEN(C839))</f>
        <v/>
      </c>
      <c r="B839">
        <f>IF(IFERROR(FIND("PU",D839,1),0)&lt;&gt;0,"PU",0)</f>
        <v/>
      </c>
      <c r="C839" t="inlineStr">
        <is>
          <t>V-O27-PU</t>
        </is>
      </c>
      <c r="D839" s="18" t="inlineStr">
        <is>
          <t>V-O27-PU-02</t>
        </is>
      </c>
      <c r="E839" s="71">
        <f>IFERROR(IF(B839=0,VLOOKUP(C839,INDIRECT($G$4&amp;$H$4),MATCH($A839,INDIRECT($G$4&amp;$I$4),0),0),VLOOKUP(C839,INDIRECT($G$5&amp;$H$5),MATCH($A839,INDIRECT($G$5&amp;$I$5),0),FALSE)),0)</f>
        <v/>
      </c>
    </row>
    <row r="840">
      <c r="A840">
        <f>MID(D840,LEN(C840)+2,LEN(D840)-LEN(C840))</f>
        <v/>
      </c>
      <c r="B840">
        <f>IF(IFERROR(FIND("PU",D840,1),0)&lt;&gt;0,"PU",0)</f>
        <v/>
      </c>
      <c r="C840" t="inlineStr">
        <is>
          <t>V-O27-PU</t>
        </is>
      </c>
      <c r="D840" s="18" t="inlineStr">
        <is>
          <t>V-O27-PU-03</t>
        </is>
      </c>
      <c r="E840" s="71">
        <f>IFERROR(IF(B840=0,VLOOKUP(C840,INDIRECT($G$4&amp;$H$4),MATCH($A840,INDIRECT($G$4&amp;$I$4),0),0),VLOOKUP(C840,INDIRECT($G$5&amp;$H$5),MATCH($A840,INDIRECT($G$5&amp;$I$5),0),FALSE)),0)</f>
        <v/>
      </c>
    </row>
    <row r="841">
      <c r="A841">
        <f>MID(D841,LEN(C841)+2,LEN(D841)-LEN(C841))</f>
        <v/>
      </c>
      <c r="B841">
        <f>IF(IFERROR(FIND("PU",D841,1),0)&lt;&gt;0,"PU",0)</f>
        <v/>
      </c>
      <c r="C841" t="inlineStr">
        <is>
          <t>V-O27-PU</t>
        </is>
      </c>
      <c r="D841" s="18" t="inlineStr">
        <is>
          <t>V-O27-PU-04</t>
        </is>
      </c>
      <c r="E841" s="71">
        <f>IFERROR(IF(B841=0,VLOOKUP(C841,INDIRECT($G$4&amp;$H$4),MATCH($A841,INDIRECT($G$4&amp;$I$4),0),0),VLOOKUP(C841,INDIRECT($G$5&amp;$H$5),MATCH($A841,INDIRECT($G$5&amp;$I$5),0),FALSE)),0)</f>
        <v/>
      </c>
    </row>
    <row r="842">
      <c r="A842">
        <f>MID(D842,LEN(C842)+2,LEN(D842)-LEN(C842))</f>
        <v/>
      </c>
      <c r="B842">
        <f>IF(IFERROR(FIND("PU",D842,1),0)&lt;&gt;0,"PU",0)</f>
        <v/>
      </c>
      <c r="C842" t="inlineStr">
        <is>
          <t>V-O27-PU</t>
        </is>
      </c>
      <c r="D842" s="18" t="inlineStr">
        <is>
          <t>V-O27-PU-05</t>
        </is>
      </c>
      <c r="E842" s="71">
        <f>IFERROR(IF(B842=0,VLOOKUP(C842,INDIRECT($G$4&amp;$H$4),MATCH($A842,INDIRECT($G$4&amp;$I$4),0),0),VLOOKUP(C842,INDIRECT($G$5&amp;$H$5),MATCH($A842,INDIRECT($G$5&amp;$I$5),0),FALSE)),0)</f>
        <v/>
      </c>
    </row>
    <row r="843">
      <c r="A843">
        <f>MID(D843,LEN(C843)+2,LEN(D843)-LEN(C843))</f>
        <v/>
      </c>
      <c r="B843">
        <f>IF(IFERROR(FIND("PU",D843,1),0)&lt;&gt;0,"PU",0)</f>
        <v/>
      </c>
      <c r="C843" t="inlineStr">
        <is>
          <t>V-O27-PU</t>
        </is>
      </c>
      <c r="D843" s="18" t="inlineStr">
        <is>
          <t>V-O27-PU-06</t>
        </is>
      </c>
      <c r="E843" s="71">
        <f>IFERROR(IF(B843=0,VLOOKUP(C843,INDIRECT($G$4&amp;$H$4),MATCH($A843,INDIRECT($G$4&amp;$I$4),0),0),VLOOKUP(C843,INDIRECT($G$5&amp;$H$5),MATCH($A843,INDIRECT($G$5&amp;$I$5),0),FALSE)),0)</f>
        <v/>
      </c>
    </row>
    <row r="844">
      <c r="A844">
        <f>MID(D844,LEN(C844)+2,LEN(D844)-LEN(C844))</f>
        <v/>
      </c>
      <c r="B844">
        <f>IF(IFERROR(FIND("PU",D844,1),0)&lt;&gt;0,"PU",0)</f>
        <v/>
      </c>
      <c r="C844" t="inlineStr">
        <is>
          <t>V-O27-PU</t>
        </is>
      </c>
      <c r="D844" s="18" t="inlineStr">
        <is>
          <t>V-O27-PU-09</t>
        </is>
      </c>
      <c r="E844" s="71">
        <f>IFERROR(IF(B844=0,VLOOKUP(C844,INDIRECT($G$4&amp;$H$4),MATCH($A844,INDIRECT($G$4&amp;$I$4),0),0),VLOOKUP(C844,INDIRECT($G$5&amp;$H$5),MATCH($A844,INDIRECT($G$5&amp;$I$5),0),FALSE)),0)</f>
        <v/>
      </c>
    </row>
    <row r="845">
      <c r="A845">
        <f>MID(D845,LEN(C845)+2,LEN(D845)-LEN(C845))</f>
        <v/>
      </c>
      <c r="B845">
        <f>IF(IFERROR(FIND("PU",D845,1),0)&lt;&gt;0,"PU",0)</f>
        <v/>
      </c>
      <c r="C845" t="inlineStr">
        <is>
          <t>V-O27-PU</t>
        </is>
      </c>
      <c r="D845" s="18" t="inlineStr">
        <is>
          <t>V-O27-PU-11</t>
        </is>
      </c>
      <c r="E845" s="71">
        <f>IFERROR(IF(B845=0,VLOOKUP(C845,INDIRECT($G$4&amp;$H$4),MATCH($A845,INDIRECT($G$4&amp;$I$4),0),0),VLOOKUP(C845,INDIRECT($G$5&amp;$H$5),MATCH($A845,INDIRECT($G$5&amp;$I$5),0),FALSE)),0)</f>
        <v/>
      </c>
    </row>
    <row r="846">
      <c r="A846">
        <f>MID(D846,LEN(C846)+2,LEN(D846)-LEN(C846))</f>
        <v/>
      </c>
      <c r="B846">
        <f>IF(IFERROR(FIND("PU",D846,1),0)&lt;&gt;0,"PU",0)</f>
        <v/>
      </c>
      <c r="C846" t="inlineStr">
        <is>
          <t>V-O27-PU</t>
        </is>
      </c>
      <c r="D846" s="18" t="inlineStr">
        <is>
          <t>V-O27-PU-12</t>
        </is>
      </c>
      <c r="E846" s="71">
        <f>IFERROR(IF(B846=0,VLOOKUP(C846,INDIRECT($G$4&amp;$H$4),MATCH($A846,INDIRECT($G$4&amp;$I$4),0),0),VLOOKUP(C846,INDIRECT($G$5&amp;$H$5),MATCH($A846,INDIRECT($G$5&amp;$I$5),0),FALSE)),0)</f>
        <v/>
      </c>
    </row>
    <row r="847">
      <c r="A847">
        <f>MID(D847,LEN(C847)+2,LEN(D847)-LEN(C847))</f>
        <v/>
      </c>
      <c r="B847">
        <f>IF(IFERROR(FIND("PU",D847,1),0)&lt;&gt;0,"PU",0)</f>
        <v/>
      </c>
      <c r="C847" t="inlineStr">
        <is>
          <t>V-O27-PU</t>
        </is>
      </c>
      <c r="D847" s="18" t="inlineStr">
        <is>
          <t>V-O27-PU-14</t>
        </is>
      </c>
      <c r="E847" s="71">
        <f>IFERROR(IF(B847=0,VLOOKUP(C847,INDIRECT($G$4&amp;$H$4),MATCH($A847,INDIRECT($G$4&amp;$I$4),0),0),VLOOKUP(C847,INDIRECT($G$5&amp;$H$5),MATCH($A847,INDIRECT($G$5&amp;$I$5),0),FALSE)),0)</f>
        <v/>
      </c>
    </row>
    <row r="848">
      <c r="A848">
        <f>MID(D848,LEN(C848)+2,LEN(D848)-LEN(C848))</f>
        <v/>
      </c>
      <c r="B848">
        <f>IF(IFERROR(FIND("PU",D848,1),0)&lt;&gt;0,"PU",0)</f>
        <v/>
      </c>
      <c r="C848" t="inlineStr">
        <is>
          <t>V-O28-PU</t>
        </is>
      </c>
      <c r="D848" s="18" t="inlineStr">
        <is>
          <t>V-O28-PU-01</t>
        </is>
      </c>
      <c r="E848" s="71">
        <f>IFERROR(IF(B848=0,VLOOKUP(C848,INDIRECT($G$4&amp;$H$4),MATCH($A848,INDIRECT($G$4&amp;$I$4),0),0),VLOOKUP(C848,INDIRECT($G$5&amp;$H$5),MATCH($A848,INDIRECT($G$5&amp;$I$5),0),FALSE)),0)</f>
        <v/>
      </c>
    </row>
    <row r="849">
      <c r="A849">
        <f>MID(D849,LEN(C849)+2,LEN(D849)-LEN(C849))</f>
        <v/>
      </c>
      <c r="B849">
        <f>IF(IFERROR(FIND("PU",D849,1),0)&lt;&gt;0,"PU",0)</f>
        <v/>
      </c>
      <c r="C849" t="inlineStr">
        <is>
          <t>V-O28-PU</t>
        </is>
      </c>
      <c r="D849" s="18" t="inlineStr">
        <is>
          <t>V-O28-PU-02</t>
        </is>
      </c>
      <c r="E849" s="71">
        <f>IFERROR(IF(B849=0,VLOOKUP(C849,INDIRECT($G$4&amp;$H$4),MATCH($A849,INDIRECT($G$4&amp;$I$4),0),0),VLOOKUP(C849,INDIRECT($G$5&amp;$H$5),MATCH($A849,INDIRECT($G$5&amp;$I$5),0),FALSE)),0)</f>
        <v/>
      </c>
    </row>
    <row r="850">
      <c r="A850">
        <f>MID(D850,LEN(C850)+2,LEN(D850)-LEN(C850))</f>
        <v/>
      </c>
      <c r="B850">
        <f>IF(IFERROR(FIND("PU",D850,1),0)&lt;&gt;0,"PU",0)</f>
        <v/>
      </c>
      <c r="C850" t="inlineStr">
        <is>
          <t>V-O28-PU</t>
        </is>
      </c>
      <c r="D850" s="18" t="inlineStr">
        <is>
          <t>V-O28-PU-03</t>
        </is>
      </c>
      <c r="E850" s="71">
        <f>IFERROR(IF(B850=0,VLOOKUP(C850,INDIRECT($G$4&amp;$H$4),MATCH($A850,INDIRECT($G$4&amp;$I$4),0),0),VLOOKUP(C850,INDIRECT($G$5&amp;$H$5),MATCH($A850,INDIRECT($G$5&amp;$I$5),0),FALSE)),0)</f>
        <v/>
      </c>
    </row>
    <row r="851">
      <c r="A851">
        <f>MID(D851,LEN(C851)+2,LEN(D851)-LEN(C851))</f>
        <v/>
      </c>
      <c r="B851">
        <f>IF(IFERROR(FIND("PU",D851,1),0)&lt;&gt;0,"PU",0)</f>
        <v/>
      </c>
      <c r="C851" t="inlineStr">
        <is>
          <t>V-O28-PU</t>
        </is>
      </c>
      <c r="D851" s="18" t="inlineStr">
        <is>
          <t>V-O28-PU-04</t>
        </is>
      </c>
      <c r="E851" s="71">
        <f>IFERROR(IF(B851=0,VLOOKUP(C851,INDIRECT($G$4&amp;$H$4),MATCH($A851,INDIRECT($G$4&amp;$I$4),0),0),VLOOKUP(C851,INDIRECT($G$5&amp;$H$5),MATCH($A851,INDIRECT($G$5&amp;$I$5),0),FALSE)),0)</f>
        <v/>
      </c>
    </row>
    <row r="852">
      <c r="A852">
        <f>MID(D852,LEN(C852)+2,LEN(D852)-LEN(C852))</f>
        <v/>
      </c>
      <c r="B852">
        <f>IF(IFERROR(FIND("PU",D852,1),0)&lt;&gt;0,"PU",0)</f>
        <v/>
      </c>
      <c r="C852" t="inlineStr">
        <is>
          <t>V-O28-PU</t>
        </is>
      </c>
      <c r="D852" s="18" t="inlineStr">
        <is>
          <t>V-O28-PU-05</t>
        </is>
      </c>
      <c r="E852" s="71">
        <f>IFERROR(IF(B852=0,VLOOKUP(C852,INDIRECT($G$4&amp;$H$4),MATCH($A852,INDIRECT($G$4&amp;$I$4),0),0),VLOOKUP(C852,INDIRECT($G$5&amp;$H$5),MATCH($A852,INDIRECT($G$5&amp;$I$5),0),FALSE)),0)</f>
        <v/>
      </c>
    </row>
    <row r="853">
      <c r="A853">
        <f>MID(D853,LEN(C853)+2,LEN(D853)-LEN(C853))</f>
        <v/>
      </c>
      <c r="B853">
        <f>IF(IFERROR(FIND("PU",D853,1),0)&lt;&gt;0,"PU",0)</f>
        <v/>
      </c>
      <c r="C853" t="inlineStr">
        <is>
          <t>V-O28-PU</t>
        </is>
      </c>
      <c r="D853" s="18" t="inlineStr">
        <is>
          <t>V-O28-PU-06</t>
        </is>
      </c>
      <c r="E853" s="71">
        <f>IFERROR(IF(B853=0,VLOOKUP(C853,INDIRECT($G$4&amp;$H$4),MATCH($A853,INDIRECT($G$4&amp;$I$4),0),0),VLOOKUP(C853,INDIRECT($G$5&amp;$H$5),MATCH($A853,INDIRECT($G$5&amp;$I$5),0),FALSE)),0)</f>
        <v/>
      </c>
    </row>
    <row r="854">
      <c r="A854">
        <f>MID(D854,LEN(C854)+2,LEN(D854)-LEN(C854))</f>
        <v/>
      </c>
      <c r="B854">
        <f>IF(IFERROR(FIND("PU",D854,1),0)&lt;&gt;0,"PU",0)</f>
        <v/>
      </c>
      <c r="C854" t="inlineStr">
        <is>
          <t>V-O28-PU</t>
        </is>
      </c>
      <c r="D854" s="18" t="inlineStr">
        <is>
          <t>V-O28-PU-09</t>
        </is>
      </c>
      <c r="E854" s="71">
        <f>IFERROR(IF(B854=0,VLOOKUP(C854,INDIRECT($G$4&amp;$H$4),MATCH($A854,INDIRECT($G$4&amp;$I$4),0),0),VLOOKUP(C854,INDIRECT($G$5&amp;$H$5),MATCH($A854,INDIRECT($G$5&amp;$I$5),0),FALSE)),0)</f>
        <v/>
      </c>
    </row>
    <row r="855">
      <c r="A855">
        <f>MID(D855,LEN(C855)+2,LEN(D855)-LEN(C855))</f>
        <v/>
      </c>
      <c r="B855">
        <f>IF(IFERROR(FIND("PU",D855,1),0)&lt;&gt;0,"PU",0)</f>
        <v/>
      </c>
      <c r="C855" t="inlineStr">
        <is>
          <t>V-O28-PU</t>
        </is>
      </c>
      <c r="D855" s="18" t="inlineStr">
        <is>
          <t>V-O28-PU-11</t>
        </is>
      </c>
      <c r="E855" s="71">
        <f>IFERROR(IF(B855=0,VLOOKUP(C855,INDIRECT($G$4&amp;$H$4),MATCH($A855,INDIRECT($G$4&amp;$I$4),0),0),VLOOKUP(C855,INDIRECT($G$5&amp;$H$5),MATCH($A855,INDIRECT($G$5&amp;$I$5),0),FALSE)),0)</f>
        <v/>
      </c>
    </row>
    <row r="856">
      <c r="A856">
        <f>MID(D856,LEN(C856)+2,LEN(D856)-LEN(C856))</f>
        <v/>
      </c>
      <c r="B856">
        <f>IF(IFERROR(FIND("PU",D856,1),0)&lt;&gt;0,"PU",0)</f>
        <v/>
      </c>
      <c r="C856" t="inlineStr">
        <is>
          <t>V-O28-PU</t>
        </is>
      </c>
      <c r="D856" s="18" t="inlineStr">
        <is>
          <t>V-O28-PU-12</t>
        </is>
      </c>
      <c r="E856" s="71">
        <f>IFERROR(IF(B856=0,VLOOKUP(C856,INDIRECT($G$4&amp;$H$4),MATCH($A856,INDIRECT($G$4&amp;$I$4),0),0),VLOOKUP(C856,INDIRECT($G$5&amp;$H$5),MATCH($A856,INDIRECT($G$5&amp;$I$5),0),FALSE)),0)</f>
        <v/>
      </c>
    </row>
    <row r="857">
      <c r="A857">
        <f>MID(D857,LEN(C857)+2,LEN(D857)-LEN(C857))</f>
        <v/>
      </c>
      <c r="B857">
        <f>IF(IFERROR(FIND("PU",D857,1),0)&lt;&gt;0,"PU",0)</f>
        <v/>
      </c>
      <c r="C857" t="inlineStr">
        <is>
          <t>V-O28-PU</t>
        </is>
      </c>
      <c r="D857" s="18" t="inlineStr">
        <is>
          <t>V-O28-PU-14</t>
        </is>
      </c>
      <c r="E857" s="71">
        <f>IFERROR(IF(B857=0,VLOOKUP(C857,INDIRECT($G$4&amp;$H$4),MATCH($A857,INDIRECT($G$4&amp;$I$4),0),0),VLOOKUP(C857,INDIRECT($G$5&amp;$H$5),MATCH($A857,INDIRECT($G$5&amp;$I$5),0),FALSE)),0)</f>
        <v/>
      </c>
    </row>
    <row r="858">
      <c r="A858">
        <f>MID(D858,LEN(C858)+2,LEN(D858)-LEN(C858))</f>
        <v/>
      </c>
      <c r="B858">
        <f>IF(IFERROR(FIND("PU",D858,1),0)&lt;&gt;0,"PU",0)</f>
        <v/>
      </c>
      <c r="C858" t="inlineStr">
        <is>
          <t>V-O29-PU</t>
        </is>
      </c>
      <c r="D858" s="18" t="inlineStr">
        <is>
          <t>V-O29-PU-01</t>
        </is>
      </c>
      <c r="E858" s="71">
        <f>IFERROR(IF(B858=0,VLOOKUP(C858,INDIRECT($G$4&amp;$H$4),MATCH($A858,INDIRECT($G$4&amp;$I$4),0),0),VLOOKUP(C858,INDIRECT($G$5&amp;$H$5),MATCH($A858,INDIRECT($G$5&amp;$I$5),0),FALSE)),0)</f>
        <v/>
      </c>
    </row>
    <row r="859">
      <c r="A859">
        <f>MID(D859,LEN(C859)+2,LEN(D859)-LEN(C859))</f>
        <v/>
      </c>
      <c r="B859">
        <f>IF(IFERROR(FIND("PU",D859,1),0)&lt;&gt;0,"PU",0)</f>
        <v/>
      </c>
      <c r="C859" t="inlineStr">
        <is>
          <t>V-O29-PU</t>
        </is>
      </c>
      <c r="D859" s="18" t="inlineStr">
        <is>
          <t>V-O29-PU-02</t>
        </is>
      </c>
      <c r="E859" s="71">
        <f>IFERROR(IF(B859=0,VLOOKUP(C859,INDIRECT($G$4&amp;$H$4),MATCH($A859,INDIRECT($G$4&amp;$I$4),0),0),VLOOKUP(C859,INDIRECT($G$5&amp;$H$5),MATCH($A859,INDIRECT($G$5&amp;$I$5),0),FALSE)),0)</f>
        <v/>
      </c>
    </row>
    <row r="860">
      <c r="A860">
        <f>MID(D860,LEN(C860)+2,LEN(D860)-LEN(C860))</f>
        <v/>
      </c>
      <c r="B860">
        <f>IF(IFERROR(FIND("PU",D860,1),0)&lt;&gt;0,"PU",0)</f>
        <v/>
      </c>
      <c r="C860" t="inlineStr">
        <is>
          <t>V-O29-PU</t>
        </is>
      </c>
      <c r="D860" s="18" t="inlineStr">
        <is>
          <t>V-O29-PU-03</t>
        </is>
      </c>
      <c r="E860" s="71">
        <f>IFERROR(IF(B860=0,VLOOKUP(C860,INDIRECT($G$4&amp;$H$4),MATCH($A860,INDIRECT($G$4&amp;$I$4),0),0),VLOOKUP(C860,INDIRECT($G$5&amp;$H$5),MATCH($A860,INDIRECT($G$5&amp;$I$5),0),FALSE)),0)</f>
        <v/>
      </c>
    </row>
    <row r="861">
      <c r="A861">
        <f>MID(D861,LEN(C861)+2,LEN(D861)-LEN(C861))</f>
        <v/>
      </c>
      <c r="B861">
        <f>IF(IFERROR(FIND("PU",D861,1),0)&lt;&gt;0,"PU",0)</f>
        <v/>
      </c>
      <c r="C861" t="inlineStr">
        <is>
          <t>V-O29-PU</t>
        </is>
      </c>
      <c r="D861" s="18" t="inlineStr">
        <is>
          <t>V-O29-PU-04</t>
        </is>
      </c>
      <c r="E861" s="71">
        <f>IFERROR(IF(B861=0,VLOOKUP(C861,INDIRECT($G$4&amp;$H$4),MATCH($A861,INDIRECT($G$4&amp;$I$4),0),0),VLOOKUP(C861,INDIRECT($G$5&amp;$H$5),MATCH($A861,INDIRECT($G$5&amp;$I$5),0),FALSE)),0)</f>
        <v/>
      </c>
    </row>
    <row r="862">
      <c r="A862">
        <f>MID(D862,LEN(C862)+2,LEN(D862)-LEN(C862))</f>
        <v/>
      </c>
      <c r="B862">
        <f>IF(IFERROR(FIND("PU",D862,1),0)&lt;&gt;0,"PU",0)</f>
        <v/>
      </c>
      <c r="C862" t="inlineStr">
        <is>
          <t>V-O29-PU</t>
        </is>
      </c>
      <c r="D862" s="18" t="inlineStr">
        <is>
          <t>V-O29-PU-05</t>
        </is>
      </c>
      <c r="E862" s="71">
        <f>IFERROR(IF(B862=0,VLOOKUP(C862,INDIRECT($G$4&amp;$H$4),MATCH($A862,INDIRECT($G$4&amp;$I$4),0),0),VLOOKUP(C862,INDIRECT($G$5&amp;$H$5),MATCH($A862,INDIRECT($G$5&amp;$I$5),0),FALSE)),0)</f>
        <v/>
      </c>
    </row>
    <row r="863">
      <c r="A863">
        <f>MID(D863,LEN(C863)+2,LEN(D863)-LEN(C863))</f>
        <v/>
      </c>
      <c r="B863">
        <f>IF(IFERROR(FIND("PU",D863,1),0)&lt;&gt;0,"PU",0)</f>
        <v/>
      </c>
      <c r="C863" t="inlineStr">
        <is>
          <t>V-O29-PU</t>
        </is>
      </c>
      <c r="D863" s="18" t="inlineStr">
        <is>
          <t>V-O29-PU-06</t>
        </is>
      </c>
      <c r="E863" s="71">
        <f>IFERROR(IF(B863=0,VLOOKUP(C863,INDIRECT($G$4&amp;$H$4),MATCH($A863,INDIRECT($G$4&amp;$I$4),0),0),VLOOKUP(C863,INDIRECT($G$5&amp;$H$5),MATCH($A863,INDIRECT($G$5&amp;$I$5),0),FALSE)),0)</f>
        <v/>
      </c>
    </row>
    <row r="864">
      <c r="A864">
        <f>MID(D864,LEN(C864)+2,LEN(D864)-LEN(C864))</f>
        <v/>
      </c>
      <c r="B864">
        <f>IF(IFERROR(FIND("PU",D864,1),0)&lt;&gt;0,"PU",0)</f>
        <v/>
      </c>
      <c r="C864" t="inlineStr">
        <is>
          <t>V-O29-PU</t>
        </is>
      </c>
      <c r="D864" s="18" t="inlineStr">
        <is>
          <t>V-O29-PU-09</t>
        </is>
      </c>
      <c r="E864" s="71">
        <f>IFERROR(IF(B864=0,VLOOKUP(C864,INDIRECT($G$4&amp;$H$4),MATCH($A864,INDIRECT($G$4&amp;$I$4),0),0),VLOOKUP(C864,INDIRECT($G$5&amp;$H$5),MATCH($A864,INDIRECT($G$5&amp;$I$5),0),FALSE)),0)</f>
        <v/>
      </c>
    </row>
    <row r="865">
      <c r="A865">
        <f>MID(D865,LEN(C865)+2,LEN(D865)-LEN(C865))</f>
        <v/>
      </c>
      <c r="B865">
        <f>IF(IFERROR(FIND("PU",D865,1),0)&lt;&gt;0,"PU",0)</f>
        <v/>
      </c>
      <c r="C865" t="inlineStr">
        <is>
          <t>V-O29-PU</t>
        </is>
      </c>
      <c r="D865" s="18" t="inlineStr">
        <is>
          <t>V-O29-PU-11</t>
        </is>
      </c>
      <c r="E865" s="71">
        <f>IFERROR(IF(B865=0,VLOOKUP(C865,INDIRECT($G$4&amp;$H$4),MATCH($A865,INDIRECT($G$4&amp;$I$4),0),0),VLOOKUP(C865,INDIRECT($G$5&amp;$H$5),MATCH($A865,INDIRECT($G$5&amp;$I$5),0),FALSE)),0)</f>
        <v/>
      </c>
    </row>
    <row r="866">
      <c r="A866">
        <f>MID(D866,LEN(C866)+2,LEN(D866)-LEN(C866))</f>
        <v/>
      </c>
      <c r="B866">
        <f>IF(IFERROR(FIND("PU",D866,1),0)&lt;&gt;0,"PU",0)</f>
        <v/>
      </c>
      <c r="C866" t="inlineStr">
        <is>
          <t>V-O29-PU</t>
        </is>
      </c>
      <c r="D866" s="18" t="inlineStr">
        <is>
          <t>V-O29-PU-12</t>
        </is>
      </c>
      <c r="E866" s="71">
        <f>IFERROR(IF(B866=0,VLOOKUP(C866,INDIRECT($G$4&amp;$H$4),MATCH($A866,INDIRECT($G$4&amp;$I$4),0),0),VLOOKUP(C866,INDIRECT($G$5&amp;$H$5),MATCH($A866,INDIRECT($G$5&amp;$I$5),0),FALSE)),0)</f>
        <v/>
      </c>
    </row>
    <row r="867">
      <c r="A867">
        <f>MID(D867,LEN(C867)+2,LEN(D867)-LEN(C867))</f>
        <v/>
      </c>
      <c r="B867">
        <f>IF(IFERROR(FIND("PU",D867,1),0)&lt;&gt;0,"PU",0)</f>
        <v/>
      </c>
      <c r="C867" t="inlineStr">
        <is>
          <t>V-O29-PU</t>
        </is>
      </c>
      <c r="D867" s="18" t="inlineStr">
        <is>
          <t>V-O29-PU-14</t>
        </is>
      </c>
      <c r="E867" s="71">
        <f>IFERROR(IF(B867=0,VLOOKUP(C867,INDIRECT($G$4&amp;$H$4),MATCH($A867,INDIRECT($G$4&amp;$I$4),0),0),VLOOKUP(C867,INDIRECT($G$5&amp;$H$5),MATCH($A867,INDIRECT($G$5&amp;$I$5),0),FALSE)),0)</f>
        <v/>
      </c>
    </row>
    <row r="868">
      <c r="A868">
        <f>MID(D868,LEN(C868)+2,LEN(D868)-LEN(C868))</f>
        <v/>
      </c>
      <c r="B868">
        <f>IF(IFERROR(FIND("PU",D868,1),0)&lt;&gt;0,"PU",0)</f>
        <v/>
      </c>
      <c r="C868" t="inlineStr">
        <is>
          <t>V-O30-PU</t>
        </is>
      </c>
      <c r="D868" s="18" t="inlineStr">
        <is>
          <t>V-O30-PU-01</t>
        </is>
      </c>
      <c r="E868" s="71">
        <f>IFERROR(IF(B868=0,VLOOKUP(C868,INDIRECT($G$4&amp;$H$4),MATCH($A868,INDIRECT($G$4&amp;$I$4),0),0),VLOOKUP(C868,INDIRECT($G$5&amp;$H$5),MATCH($A868,INDIRECT($G$5&amp;$I$5),0),FALSE)),0)</f>
        <v/>
      </c>
    </row>
    <row r="869">
      <c r="A869">
        <f>MID(D869,LEN(C869)+2,LEN(D869)-LEN(C869))</f>
        <v/>
      </c>
      <c r="B869">
        <f>IF(IFERROR(FIND("PU",D869,1),0)&lt;&gt;0,"PU",0)</f>
        <v/>
      </c>
      <c r="C869" t="inlineStr">
        <is>
          <t>V-O30-PU</t>
        </is>
      </c>
      <c r="D869" s="18" t="inlineStr">
        <is>
          <t>V-O30-PU-02</t>
        </is>
      </c>
      <c r="E869" s="71">
        <f>IFERROR(IF(B869=0,VLOOKUP(C869,INDIRECT($G$4&amp;$H$4),MATCH($A869,INDIRECT($G$4&amp;$I$4),0),0),VLOOKUP(C869,INDIRECT($G$5&amp;$H$5),MATCH($A869,INDIRECT($G$5&amp;$I$5),0),FALSE)),0)</f>
        <v/>
      </c>
    </row>
    <row r="870">
      <c r="A870">
        <f>MID(D870,LEN(C870)+2,LEN(D870)-LEN(C870))</f>
        <v/>
      </c>
      <c r="B870">
        <f>IF(IFERROR(FIND("PU",D870,1),0)&lt;&gt;0,"PU",0)</f>
        <v/>
      </c>
      <c r="C870" t="inlineStr">
        <is>
          <t>V-O30-PU</t>
        </is>
      </c>
      <c r="D870" s="18" t="inlineStr">
        <is>
          <t>V-O30-PU-03</t>
        </is>
      </c>
      <c r="E870" s="71">
        <f>IFERROR(IF(B870=0,VLOOKUP(C870,INDIRECT($G$4&amp;$H$4),MATCH($A870,INDIRECT($G$4&amp;$I$4),0),0),VLOOKUP(C870,INDIRECT($G$5&amp;$H$5),MATCH($A870,INDIRECT($G$5&amp;$I$5),0),FALSE)),0)</f>
        <v/>
      </c>
    </row>
    <row r="871">
      <c r="A871">
        <f>MID(D871,LEN(C871)+2,LEN(D871)-LEN(C871))</f>
        <v/>
      </c>
      <c r="B871">
        <f>IF(IFERROR(FIND("PU",D871,1),0)&lt;&gt;0,"PU",0)</f>
        <v/>
      </c>
      <c r="C871" t="inlineStr">
        <is>
          <t>V-O30-PU</t>
        </is>
      </c>
      <c r="D871" s="18" t="inlineStr">
        <is>
          <t>V-O30-PU-04</t>
        </is>
      </c>
      <c r="E871" s="71">
        <f>IFERROR(IF(B871=0,VLOOKUP(C871,INDIRECT($G$4&amp;$H$4),MATCH($A871,INDIRECT($G$4&amp;$I$4),0),0),VLOOKUP(C871,INDIRECT($G$5&amp;$H$5),MATCH($A871,INDIRECT($G$5&amp;$I$5),0),FALSE)),0)</f>
        <v/>
      </c>
    </row>
    <row r="872">
      <c r="A872">
        <f>MID(D872,LEN(C872)+2,LEN(D872)-LEN(C872))</f>
        <v/>
      </c>
      <c r="B872">
        <f>IF(IFERROR(FIND("PU",D872,1),0)&lt;&gt;0,"PU",0)</f>
        <v/>
      </c>
      <c r="C872" t="inlineStr">
        <is>
          <t>V-O30-PU</t>
        </is>
      </c>
      <c r="D872" s="18" t="inlineStr">
        <is>
          <t>V-O30-PU-05</t>
        </is>
      </c>
      <c r="E872" s="71">
        <f>IFERROR(IF(B872=0,VLOOKUP(C872,INDIRECT($G$4&amp;$H$4),MATCH($A872,INDIRECT($G$4&amp;$I$4),0),0),VLOOKUP(C872,INDIRECT($G$5&amp;$H$5),MATCH($A872,INDIRECT($G$5&amp;$I$5),0),FALSE)),0)</f>
        <v/>
      </c>
    </row>
    <row r="873">
      <c r="A873">
        <f>MID(D873,LEN(C873)+2,LEN(D873)-LEN(C873))</f>
        <v/>
      </c>
      <c r="B873">
        <f>IF(IFERROR(FIND("PU",D873,1),0)&lt;&gt;0,"PU",0)</f>
        <v/>
      </c>
      <c r="C873" t="inlineStr">
        <is>
          <t>V-O30-PU</t>
        </is>
      </c>
      <c r="D873" s="18" t="inlineStr">
        <is>
          <t>V-O30-PU-06</t>
        </is>
      </c>
      <c r="E873" s="71">
        <f>IFERROR(IF(B873=0,VLOOKUP(C873,INDIRECT($G$4&amp;$H$4),MATCH($A873,INDIRECT($G$4&amp;$I$4),0),0),VLOOKUP(C873,INDIRECT($G$5&amp;$H$5),MATCH($A873,INDIRECT($G$5&amp;$I$5),0),FALSE)),0)</f>
        <v/>
      </c>
    </row>
    <row r="874">
      <c r="A874">
        <f>MID(D874,LEN(C874)+2,LEN(D874)-LEN(C874))</f>
        <v/>
      </c>
      <c r="B874">
        <f>IF(IFERROR(FIND("PU",D874,1),0)&lt;&gt;0,"PU",0)</f>
        <v/>
      </c>
      <c r="C874" t="inlineStr">
        <is>
          <t>V-O30-PU</t>
        </is>
      </c>
      <c r="D874" s="18" t="inlineStr">
        <is>
          <t>V-O30-PU-09</t>
        </is>
      </c>
      <c r="E874" s="71">
        <f>IFERROR(IF(B874=0,VLOOKUP(C874,INDIRECT($G$4&amp;$H$4),MATCH($A874,INDIRECT($G$4&amp;$I$4),0),0),VLOOKUP(C874,INDIRECT($G$5&amp;$H$5),MATCH($A874,INDIRECT($G$5&amp;$I$5),0),FALSE)),0)</f>
        <v/>
      </c>
    </row>
    <row r="875">
      <c r="A875">
        <f>MID(D875,LEN(C875)+2,LEN(D875)-LEN(C875))</f>
        <v/>
      </c>
      <c r="B875">
        <f>IF(IFERROR(FIND("PU",D875,1),0)&lt;&gt;0,"PU",0)</f>
        <v/>
      </c>
      <c r="C875" t="inlineStr">
        <is>
          <t>V-O30-PU</t>
        </is>
      </c>
      <c r="D875" s="18" t="inlineStr">
        <is>
          <t>V-O30-PU-11</t>
        </is>
      </c>
      <c r="E875" s="71">
        <f>IFERROR(IF(B875=0,VLOOKUP(C875,INDIRECT($G$4&amp;$H$4),MATCH($A875,INDIRECT($G$4&amp;$I$4),0),0),VLOOKUP(C875,INDIRECT($G$5&amp;$H$5),MATCH($A875,INDIRECT($G$5&amp;$I$5),0),FALSE)),0)</f>
        <v/>
      </c>
    </row>
    <row r="876">
      <c r="A876">
        <f>MID(D876,LEN(C876)+2,LEN(D876)-LEN(C876))</f>
        <v/>
      </c>
      <c r="B876">
        <f>IF(IFERROR(FIND("PU",D876,1),0)&lt;&gt;0,"PU",0)</f>
        <v/>
      </c>
      <c r="C876" t="inlineStr">
        <is>
          <t>V-O30-PU</t>
        </is>
      </c>
      <c r="D876" s="18" t="inlineStr">
        <is>
          <t>V-O30-PU-12</t>
        </is>
      </c>
      <c r="E876" s="71">
        <f>IFERROR(IF(B876=0,VLOOKUP(C876,INDIRECT($G$4&amp;$H$4),MATCH($A876,INDIRECT($G$4&amp;$I$4),0),0),VLOOKUP(C876,INDIRECT($G$5&amp;$H$5),MATCH($A876,INDIRECT($G$5&amp;$I$5),0),FALSE)),0)</f>
        <v/>
      </c>
    </row>
    <row r="877">
      <c r="A877">
        <f>MID(D877,LEN(C877)+2,LEN(D877)-LEN(C877))</f>
        <v/>
      </c>
      <c r="B877">
        <f>IF(IFERROR(FIND("PU",D877,1),0)&lt;&gt;0,"PU",0)</f>
        <v/>
      </c>
      <c r="C877" t="inlineStr">
        <is>
          <t>V-O30-PU</t>
        </is>
      </c>
      <c r="D877" s="18" t="inlineStr">
        <is>
          <t>V-O30-PU-14</t>
        </is>
      </c>
      <c r="E877" s="71">
        <f>IFERROR(IF(B877=0,VLOOKUP(C877,INDIRECT($G$4&amp;$H$4),MATCH($A877,INDIRECT($G$4&amp;$I$4),0),0),VLOOKUP(C877,INDIRECT($G$5&amp;$H$5),MATCH($A877,INDIRECT($G$5&amp;$I$5),0),FALSE)),0)</f>
        <v/>
      </c>
    </row>
    <row r="878">
      <c r="A878">
        <f>MID(D878,LEN(C878)+2,LEN(D878)-LEN(C878))</f>
        <v/>
      </c>
      <c r="B878">
        <f>IF(IFERROR(FIND("PU",D878,1),0)&lt;&gt;0,"PU",0)</f>
        <v/>
      </c>
      <c r="C878" t="inlineStr">
        <is>
          <t>V-O31-PU</t>
        </is>
      </c>
      <c r="D878" s="18" t="inlineStr">
        <is>
          <t>V-O31-PU-01</t>
        </is>
      </c>
      <c r="E878" s="71">
        <f>IFERROR(IF(B878=0,VLOOKUP(C878,INDIRECT($G$4&amp;$H$4),MATCH($A878,INDIRECT($G$4&amp;$I$4),0),0),VLOOKUP(C878,INDIRECT($G$5&amp;$H$5),MATCH($A878,INDIRECT($G$5&amp;$I$5),0),FALSE)),0)</f>
        <v/>
      </c>
    </row>
    <row r="879">
      <c r="A879">
        <f>MID(D879,LEN(C879)+2,LEN(D879)-LEN(C879))</f>
        <v/>
      </c>
      <c r="B879">
        <f>IF(IFERROR(FIND("PU",D879,1),0)&lt;&gt;0,"PU",0)</f>
        <v/>
      </c>
      <c r="C879" t="inlineStr">
        <is>
          <t>V-O31-PU</t>
        </is>
      </c>
      <c r="D879" s="18" t="inlineStr">
        <is>
          <t>V-O31-PU-02</t>
        </is>
      </c>
      <c r="E879" s="71">
        <f>IFERROR(IF(B879=0,VLOOKUP(C879,INDIRECT($G$4&amp;$H$4),MATCH($A879,INDIRECT($G$4&amp;$I$4),0),0),VLOOKUP(C879,INDIRECT($G$5&amp;$H$5),MATCH($A879,INDIRECT($G$5&amp;$I$5),0),FALSE)),0)</f>
        <v/>
      </c>
    </row>
    <row r="880">
      <c r="A880">
        <f>MID(D880,LEN(C880)+2,LEN(D880)-LEN(C880))</f>
        <v/>
      </c>
      <c r="B880">
        <f>IF(IFERROR(FIND("PU",D880,1),0)&lt;&gt;0,"PU",0)</f>
        <v/>
      </c>
      <c r="C880" t="inlineStr">
        <is>
          <t>V-O31-PU</t>
        </is>
      </c>
      <c r="D880" s="18" t="inlineStr">
        <is>
          <t>V-O31-PU-03</t>
        </is>
      </c>
      <c r="E880" s="71">
        <f>IFERROR(IF(B880=0,VLOOKUP(C880,INDIRECT($G$4&amp;$H$4),MATCH($A880,INDIRECT($G$4&amp;$I$4),0),0),VLOOKUP(C880,INDIRECT($G$5&amp;$H$5),MATCH($A880,INDIRECT($G$5&amp;$I$5),0),FALSE)),0)</f>
        <v/>
      </c>
    </row>
    <row r="881">
      <c r="A881">
        <f>MID(D881,LEN(C881)+2,LEN(D881)-LEN(C881))</f>
        <v/>
      </c>
      <c r="B881">
        <f>IF(IFERROR(FIND("PU",D881,1),0)&lt;&gt;0,"PU",0)</f>
        <v/>
      </c>
      <c r="C881" t="inlineStr">
        <is>
          <t>V-O31-PU</t>
        </is>
      </c>
      <c r="D881" s="18" t="inlineStr">
        <is>
          <t>V-O31-PU-04</t>
        </is>
      </c>
      <c r="E881" s="71">
        <f>IFERROR(IF(B881=0,VLOOKUP(C881,INDIRECT($G$4&amp;$H$4),MATCH($A881,INDIRECT($G$4&amp;$I$4),0),0),VLOOKUP(C881,INDIRECT($G$5&amp;$H$5),MATCH($A881,INDIRECT($G$5&amp;$I$5),0),FALSE)),0)</f>
        <v/>
      </c>
    </row>
    <row r="882">
      <c r="A882">
        <f>MID(D882,LEN(C882)+2,LEN(D882)-LEN(C882))</f>
        <v/>
      </c>
      <c r="B882">
        <f>IF(IFERROR(FIND("PU",D882,1),0)&lt;&gt;0,"PU",0)</f>
        <v/>
      </c>
      <c r="C882" t="inlineStr">
        <is>
          <t>V-O31-PU</t>
        </is>
      </c>
      <c r="D882" s="18" t="inlineStr">
        <is>
          <t>V-O31-PU-05</t>
        </is>
      </c>
      <c r="E882" s="71">
        <f>IFERROR(IF(B882=0,VLOOKUP(C882,INDIRECT($G$4&amp;$H$4),MATCH($A882,INDIRECT($G$4&amp;$I$4),0),0),VLOOKUP(C882,INDIRECT($G$5&amp;$H$5),MATCH($A882,INDIRECT($G$5&amp;$I$5),0),FALSE)),0)</f>
        <v/>
      </c>
    </row>
    <row r="883">
      <c r="A883">
        <f>MID(D883,LEN(C883)+2,LEN(D883)-LEN(C883))</f>
        <v/>
      </c>
      <c r="B883">
        <f>IF(IFERROR(FIND("PU",D883,1),0)&lt;&gt;0,"PU",0)</f>
        <v/>
      </c>
      <c r="C883" t="inlineStr">
        <is>
          <t>V-O31-PU</t>
        </is>
      </c>
      <c r="D883" s="18" t="inlineStr">
        <is>
          <t>V-O31-PU-06</t>
        </is>
      </c>
      <c r="E883" s="71">
        <f>IFERROR(IF(B883=0,VLOOKUP(C883,INDIRECT($G$4&amp;$H$4),MATCH($A883,INDIRECT($G$4&amp;$I$4),0),0),VLOOKUP(C883,INDIRECT($G$5&amp;$H$5),MATCH($A883,INDIRECT($G$5&amp;$I$5),0),FALSE)),0)</f>
        <v/>
      </c>
    </row>
    <row r="884">
      <c r="A884">
        <f>MID(D884,LEN(C884)+2,LEN(D884)-LEN(C884))</f>
        <v/>
      </c>
      <c r="B884">
        <f>IF(IFERROR(FIND("PU",D884,1),0)&lt;&gt;0,"PU",0)</f>
        <v/>
      </c>
      <c r="C884" t="inlineStr">
        <is>
          <t>V-O31-PU</t>
        </is>
      </c>
      <c r="D884" s="18" t="inlineStr">
        <is>
          <t>V-O31-PU-09</t>
        </is>
      </c>
      <c r="E884" s="71">
        <f>IFERROR(IF(B884=0,VLOOKUP(C884,INDIRECT($G$4&amp;$H$4),MATCH($A884,INDIRECT($G$4&amp;$I$4),0),0),VLOOKUP(C884,INDIRECT($G$5&amp;$H$5),MATCH($A884,INDIRECT($G$5&amp;$I$5),0),FALSE)),0)</f>
        <v/>
      </c>
    </row>
    <row r="885">
      <c r="A885">
        <f>MID(D885,LEN(C885)+2,LEN(D885)-LEN(C885))</f>
        <v/>
      </c>
      <c r="B885">
        <f>IF(IFERROR(FIND("PU",D885,1),0)&lt;&gt;0,"PU",0)</f>
        <v/>
      </c>
      <c r="C885" t="inlineStr">
        <is>
          <t>V-O31-PU</t>
        </is>
      </c>
      <c r="D885" s="18" t="inlineStr">
        <is>
          <t>V-O31-PU-11</t>
        </is>
      </c>
      <c r="E885" s="71">
        <f>IFERROR(IF(B885=0,VLOOKUP(C885,INDIRECT($G$4&amp;$H$4),MATCH($A885,INDIRECT($G$4&amp;$I$4),0),0),VLOOKUP(C885,INDIRECT($G$5&amp;$H$5),MATCH($A885,INDIRECT($G$5&amp;$I$5),0),FALSE)),0)</f>
        <v/>
      </c>
    </row>
    <row r="886">
      <c r="A886">
        <f>MID(D886,LEN(C886)+2,LEN(D886)-LEN(C886))</f>
        <v/>
      </c>
      <c r="B886">
        <f>IF(IFERROR(FIND("PU",D886,1),0)&lt;&gt;0,"PU",0)</f>
        <v/>
      </c>
      <c r="C886" t="inlineStr">
        <is>
          <t>V-O31-PU</t>
        </is>
      </c>
      <c r="D886" s="18" t="inlineStr">
        <is>
          <t>V-O31-PU-12</t>
        </is>
      </c>
      <c r="E886" s="71">
        <f>IFERROR(IF(B886=0,VLOOKUP(C886,INDIRECT($G$4&amp;$H$4),MATCH($A886,INDIRECT($G$4&amp;$I$4),0),0),VLOOKUP(C886,INDIRECT($G$5&amp;$H$5),MATCH($A886,INDIRECT($G$5&amp;$I$5),0),FALSE)),0)</f>
        <v/>
      </c>
    </row>
    <row r="887">
      <c r="A887">
        <f>MID(D887,LEN(C887)+2,LEN(D887)-LEN(C887))</f>
        <v/>
      </c>
      <c r="B887">
        <f>IF(IFERROR(FIND("PU",D887,1),0)&lt;&gt;0,"PU",0)</f>
        <v/>
      </c>
      <c r="C887" t="inlineStr">
        <is>
          <t>V-O31-PU</t>
        </is>
      </c>
      <c r="D887" s="18" t="inlineStr">
        <is>
          <t>V-O31-PU-14</t>
        </is>
      </c>
      <c r="E887" s="71">
        <f>IFERROR(IF(B887=0,VLOOKUP(C887,INDIRECT($G$4&amp;$H$4),MATCH($A887,INDIRECT($G$4&amp;$I$4),0),0),VLOOKUP(C887,INDIRECT($G$5&amp;$H$5),MATCH($A887,INDIRECT($G$5&amp;$I$5),0),FALSE)),0)</f>
        <v/>
      </c>
    </row>
    <row r="888">
      <c r="A888">
        <f>MID(D888,LEN(C888)+2,LEN(D888)-LEN(C888))</f>
        <v/>
      </c>
      <c r="B888">
        <f>IF(IFERROR(FIND("PU",D888,1),0)&lt;&gt;0,"PU",0)</f>
        <v/>
      </c>
      <c r="C888" t="inlineStr">
        <is>
          <t>V-O32-PU</t>
        </is>
      </c>
      <c r="D888" s="18" t="inlineStr">
        <is>
          <t>V-O32-PU-01</t>
        </is>
      </c>
      <c r="E888" s="71">
        <f>IFERROR(IF(B888=0,VLOOKUP(C888,INDIRECT($G$4&amp;$H$4),MATCH($A888,INDIRECT($G$4&amp;$I$4),0),0),VLOOKUP(C888,INDIRECT($G$5&amp;$H$5),MATCH($A888,INDIRECT($G$5&amp;$I$5),0),FALSE)),0)</f>
        <v/>
      </c>
    </row>
    <row r="889">
      <c r="A889">
        <f>MID(D889,LEN(C889)+2,LEN(D889)-LEN(C889))</f>
        <v/>
      </c>
      <c r="B889">
        <f>IF(IFERROR(FIND("PU",D889,1),0)&lt;&gt;0,"PU",0)</f>
        <v/>
      </c>
      <c r="C889" t="inlineStr">
        <is>
          <t>V-O32-PU</t>
        </is>
      </c>
      <c r="D889" s="18" t="inlineStr">
        <is>
          <t>V-O32-PU-02</t>
        </is>
      </c>
      <c r="E889" s="71">
        <f>IFERROR(IF(B889=0,VLOOKUP(C889,INDIRECT($G$4&amp;$H$4),MATCH($A889,INDIRECT($G$4&amp;$I$4),0),0),VLOOKUP(C889,INDIRECT($G$5&amp;$H$5),MATCH($A889,INDIRECT($G$5&amp;$I$5),0),FALSE)),0)</f>
        <v/>
      </c>
    </row>
    <row r="890">
      <c r="A890">
        <f>MID(D890,LEN(C890)+2,LEN(D890)-LEN(C890))</f>
        <v/>
      </c>
      <c r="B890">
        <f>IF(IFERROR(FIND("PU",D890,1),0)&lt;&gt;0,"PU",0)</f>
        <v/>
      </c>
      <c r="C890" t="inlineStr">
        <is>
          <t>V-O32-PU</t>
        </is>
      </c>
      <c r="D890" s="18" t="inlineStr">
        <is>
          <t>V-O32-PU-03</t>
        </is>
      </c>
      <c r="E890" s="71">
        <f>IFERROR(IF(B890=0,VLOOKUP(C890,INDIRECT($G$4&amp;$H$4),MATCH($A890,INDIRECT($G$4&amp;$I$4),0),0),VLOOKUP(C890,INDIRECT($G$5&amp;$H$5),MATCH($A890,INDIRECT($G$5&amp;$I$5),0),FALSE)),0)</f>
        <v/>
      </c>
    </row>
    <row r="891">
      <c r="A891">
        <f>MID(D891,LEN(C891)+2,LEN(D891)-LEN(C891))</f>
        <v/>
      </c>
      <c r="B891">
        <f>IF(IFERROR(FIND("PU",D891,1),0)&lt;&gt;0,"PU",0)</f>
        <v/>
      </c>
      <c r="C891" t="inlineStr">
        <is>
          <t>V-O32-PU</t>
        </is>
      </c>
      <c r="D891" s="18" t="inlineStr">
        <is>
          <t>V-O32-PU-04</t>
        </is>
      </c>
      <c r="E891" s="71">
        <f>IFERROR(IF(B891=0,VLOOKUP(C891,INDIRECT($G$4&amp;$H$4),MATCH($A891,INDIRECT($G$4&amp;$I$4),0),0),VLOOKUP(C891,INDIRECT($G$5&amp;$H$5),MATCH($A891,INDIRECT($G$5&amp;$I$5),0),FALSE)),0)</f>
        <v/>
      </c>
    </row>
    <row r="892">
      <c r="A892">
        <f>MID(D892,LEN(C892)+2,LEN(D892)-LEN(C892))</f>
        <v/>
      </c>
      <c r="B892">
        <f>IF(IFERROR(FIND("PU",D892,1),0)&lt;&gt;0,"PU",0)</f>
        <v/>
      </c>
      <c r="C892" t="inlineStr">
        <is>
          <t>V-O32-PU</t>
        </is>
      </c>
      <c r="D892" s="18" t="inlineStr">
        <is>
          <t>V-O32-PU-05</t>
        </is>
      </c>
      <c r="E892" s="71">
        <f>IFERROR(IF(B892=0,VLOOKUP(C892,INDIRECT($G$4&amp;$H$4),MATCH($A892,INDIRECT($G$4&amp;$I$4),0),0),VLOOKUP(C892,INDIRECT($G$5&amp;$H$5),MATCH($A892,INDIRECT($G$5&amp;$I$5),0),FALSE)),0)</f>
        <v/>
      </c>
    </row>
    <row r="893">
      <c r="A893">
        <f>MID(D893,LEN(C893)+2,LEN(D893)-LEN(C893))</f>
        <v/>
      </c>
      <c r="B893">
        <f>IF(IFERROR(FIND("PU",D893,1),0)&lt;&gt;0,"PU",0)</f>
        <v/>
      </c>
      <c r="C893" t="inlineStr">
        <is>
          <t>V-O32-PU</t>
        </is>
      </c>
      <c r="D893" s="18" t="inlineStr">
        <is>
          <t>V-O32-PU-06</t>
        </is>
      </c>
      <c r="E893" s="71">
        <f>IFERROR(IF(B893=0,VLOOKUP(C893,INDIRECT($G$4&amp;$H$4),MATCH($A893,INDIRECT($G$4&amp;$I$4),0),0),VLOOKUP(C893,INDIRECT($G$5&amp;$H$5),MATCH($A893,INDIRECT($G$5&amp;$I$5),0),FALSE)),0)</f>
        <v/>
      </c>
    </row>
    <row r="894">
      <c r="A894">
        <f>MID(D894,LEN(C894)+2,LEN(D894)-LEN(C894))</f>
        <v/>
      </c>
      <c r="B894">
        <f>IF(IFERROR(FIND("PU",D894,1),0)&lt;&gt;0,"PU",0)</f>
        <v/>
      </c>
      <c r="C894" t="inlineStr">
        <is>
          <t>V-O32-PU</t>
        </is>
      </c>
      <c r="D894" s="18" t="inlineStr">
        <is>
          <t>V-O32-PU-09</t>
        </is>
      </c>
      <c r="E894" s="71">
        <f>IFERROR(IF(B894=0,VLOOKUP(C894,INDIRECT($G$4&amp;$H$4),MATCH($A894,INDIRECT($G$4&amp;$I$4),0),0),VLOOKUP(C894,INDIRECT($G$5&amp;$H$5),MATCH($A894,INDIRECT($G$5&amp;$I$5),0),FALSE)),0)</f>
        <v/>
      </c>
    </row>
    <row r="895">
      <c r="A895">
        <f>MID(D895,LEN(C895)+2,LEN(D895)-LEN(C895))</f>
        <v/>
      </c>
      <c r="B895">
        <f>IF(IFERROR(FIND("PU",D895,1),0)&lt;&gt;0,"PU",0)</f>
        <v/>
      </c>
      <c r="C895" t="inlineStr">
        <is>
          <t>V-O32-PU</t>
        </is>
      </c>
      <c r="D895" s="18" t="inlineStr">
        <is>
          <t>V-O32-PU-11</t>
        </is>
      </c>
      <c r="E895" s="71">
        <f>IFERROR(IF(B895=0,VLOOKUP(C895,INDIRECT($G$4&amp;$H$4),MATCH($A895,INDIRECT($G$4&amp;$I$4),0),0),VLOOKUP(C895,INDIRECT($G$5&amp;$H$5),MATCH($A895,INDIRECT($G$5&amp;$I$5),0),FALSE)),0)</f>
        <v/>
      </c>
    </row>
    <row r="896">
      <c r="A896">
        <f>MID(D896,LEN(C896)+2,LEN(D896)-LEN(C896))</f>
        <v/>
      </c>
      <c r="B896">
        <f>IF(IFERROR(FIND("PU",D896,1),0)&lt;&gt;0,"PU",0)</f>
        <v/>
      </c>
      <c r="C896" t="inlineStr">
        <is>
          <t>V-O32-PU</t>
        </is>
      </c>
      <c r="D896" s="18" t="inlineStr">
        <is>
          <t>V-O32-PU-12</t>
        </is>
      </c>
      <c r="E896" s="71">
        <f>IFERROR(IF(B896=0,VLOOKUP(C896,INDIRECT($G$4&amp;$H$4),MATCH($A896,INDIRECT($G$4&amp;$I$4),0),0),VLOOKUP(C896,INDIRECT($G$5&amp;$H$5),MATCH($A896,INDIRECT($G$5&amp;$I$5),0),FALSE)),0)</f>
        <v/>
      </c>
    </row>
    <row r="897">
      <c r="A897">
        <f>MID(D897,LEN(C897)+2,LEN(D897)-LEN(C897))</f>
        <v/>
      </c>
      <c r="B897">
        <f>IF(IFERROR(FIND("PU",D897,1),0)&lt;&gt;0,"PU",0)</f>
        <v/>
      </c>
      <c r="C897" t="inlineStr">
        <is>
          <t>V-O32-PU</t>
        </is>
      </c>
      <c r="D897" s="18" t="inlineStr">
        <is>
          <t>V-O32-PU-14</t>
        </is>
      </c>
      <c r="E897" s="71">
        <f>IFERROR(IF(B897=0,VLOOKUP(C897,INDIRECT($G$4&amp;$H$4),MATCH($A897,INDIRECT($G$4&amp;$I$4),0),0),VLOOKUP(C897,INDIRECT($G$5&amp;$H$5),MATCH($A897,INDIRECT($G$5&amp;$I$5),0),FALSE)),0)</f>
        <v/>
      </c>
    </row>
    <row r="898">
      <c r="A898">
        <f>MID(D898,LEN(C898)+2,LEN(D898)-LEN(C898))</f>
        <v/>
      </c>
      <c r="B898">
        <f>IF(IFERROR(FIND("PU",D898,1),0)&lt;&gt;0,"PU",0)</f>
        <v/>
      </c>
      <c r="C898" t="inlineStr">
        <is>
          <t>V-O33-PU</t>
        </is>
      </c>
      <c r="D898" s="18" t="inlineStr">
        <is>
          <t>V-O33-PU-01</t>
        </is>
      </c>
      <c r="E898" s="71">
        <f>IFERROR(IF(B898=0,VLOOKUP(C898,INDIRECT($G$4&amp;$H$4),MATCH($A898,INDIRECT($G$4&amp;$I$4),0),0),VLOOKUP(C898,INDIRECT($G$5&amp;$H$5),MATCH($A898,INDIRECT($G$5&amp;$I$5),0),FALSE)),0)</f>
        <v/>
      </c>
    </row>
    <row r="899">
      <c r="A899">
        <f>MID(D899,LEN(C899)+2,LEN(D899)-LEN(C899))</f>
        <v/>
      </c>
      <c r="B899">
        <f>IF(IFERROR(FIND("PU",D899,1),0)&lt;&gt;0,"PU",0)</f>
        <v/>
      </c>
      <c r="C899" t="inlineStr">
        <is>
          <t>V-O33-PU</t>
        </is>
      </c>
      <c r="D899" s="18" t="inlineStr">
        <is>
          <t>V-O33-PU-02</t>
        </is>
      </c>
      <c r="E899" s="71">
        <f>IFERROR(IF(B899=0,VLOOKUP(C899,INDIRECT($G$4&amp;$H$4),MATCH($A899,INDIRECT($G$4&amp;$I$4),0),0),VLOOKUP(C899,INDIRECT($G$5&amp;$H$5),MATCH($A899,INDIRECT($G$5&amp;$I$5),0),FALSE)),0)</f>
        <v/>
      </c>
    </row>
    <row r="900">
      <c r="A900">
        <f>MID(D900,LEN(C900)+2,LEN(D900)-LEN(C900))</f>
        <v/>
      </c>
      <c r="B900">
        <f>IF(IFERROR(FIND("PU",D900,1),0)&lt;&gt;0,"PU",0)</f>
        <v/>
      </c>
      <c r="C900" t="inlineStr">
        <is>
          <t>V-O33-PU</t>
        </is>
      </c>
      <c r="D900" s="18" t="inlineStr">
        <is>
          <t>V-O33-PU-03</t>
        </is>
      </c>
      <c r="E900" s="71">
        <f>IFERROR(IF(B900=0,VLOOKUP(C900,INDIRECT($G$4&amp;$H$4),MATCH($A900,INDIRECT($G$4&amp;$I$4),0),0),VLOOKUP(C900,INDIRECT($G$5&amp;$H$5),MATCH($A900,INDIRECT($G$5&amp;$I$5),0),FALSE)),0)</f>
        <v/>
      </c>
    </row>
    <row r="901">
      <c r="A901">
        <f>MID(D901,LEN(C901)+2,LEN(D901)-LEN(C901))</f>
        <v/>
      </c>
      <c r="B901">
        <f>IF(IFERROR(FIND("PU",D901,1),0)&lt;&gt;0,"PU",0)</f>
        <v/>
      </c>
      <c r="C901" t="inlineStr">
        <is>
          <t>V-O33-PU</t>
        </is>
      </c>
      <c r="D901" s="18" t="inlineStr">
        <is>
          <t>V-O33-PU-04</t>
        </is>
      </c>
      <c r="E901" s="71">
        <f>IFERROR(IF(B901=0,VLOOKUP(C901,INDIRECT($G$4&amp;$H$4),MATCH($A901,INDIRECT($G$4&amp;$I$4),0),0),VLOOKUP(C901,INDIRECT($G$5&amp;$H$5),MATCH($A901,INDIRECT($G$5&amp;$I$5),0),FALSE)),0)</f>
        <v/>
      </c>
    </row>
    <row r="902">
      <c r="A902">
        <f>MID(D902,LEN(C902)+2,LEN(D902)-LEN(C902))</f>
        <v/>
      </c>
      <c r="B902">
        <f>IF(IFERROR(FIND("PU",D902,1),0)&lt;&gt;0,"PU",0)</f>
        <v/>
      </c>
      <c r="C902" t="inlineStr">
        <is>
          <t>V-O33-PU</t>
        </is>
      </c>
      <c r="D902" s="18" t="inlineStr">
        <is>
          <t>V-O33-PU-05</t>
        </is>
      </c>
      <c r="E902" s="71">
        <f>IFERROR(IF(B902=0,VLOOKUP(C902,INDIRECT($G$4&amp;$H$4),MATCH($A902,INDIRECT($G$4&amp;$I$4),0),0),VLOOKUP(C902,INDIRECT($G$5&amp;$H$5),MATCH($A902,INDIRECT($G$5&amp;$I$5),0),FALSE)),0)</f>
        <v/>
      </c>
    </row>
    <row r="903">
      <c r="A903">
        <f>MID(D903,LEN(C903)+2,LEN(D903)-LEN(C903))</f>
        <v/>
      </c>
      <c r="B903">
        <f>IF(IFERROR(FIND("PU",D903,1),0)&lt;&gt;0,"PU",0)</f>
        <v/>
      </c>
      <c r="C903" t="inlineStr">
        <is>
          <t>V-O33-PU</t>
        </is>
      </c>
      <c r="D903" s="18" t="inlineStr">
        <is>
          <t>V-O33-PU-06</t>
        </is>
      </c>
      <c r="E903" s="71">
        <f>IFERROR(IF(B903=0,VLOOKUP(C903,INDIRECT($G$4&amp;$H$4),MATCH($A903,INDIRECT($G$4&amp;$I$4),0),0),VLOOKUP(C903,INDIRECT($G$5&amp;$H$5),MATCH($A903,INDIRECT($G$5&amp;$I$5),0),FALSE)),0)</f>
        <v/>
      </c>
    </row>
    <row r="904">
      <c r="A904">
        <f>MID(D904,LEN(C904)+2,LEN(D904)-LEN(C904))</f>
        <v/>
      </c>
      <c r="B904">
        <f>IF(IFERROR(FIND("PU",D904,1),0)&lt;&gt;0,"PU",0)</f>
        <v/>
      </c>
      <c r="C904" t="inlineStr">
        <is>
          <t>V-O33-PU</t>
        </is>
      </c>
      <c r="D904" s="18" t="inlineStr">
        <is>
          <t>V-O33-PU-09</t>
        </is>
      </c>
      <c r="E904" s="71">
        <f>IFERROR(IF(B904=0,VLOOKUP(C904,INDIRECT($G$4&amp;$H$4),MATCH($A904,INDIRECT($G$4&amp;$I$4),0),0),VLOOKUP(C904,INDIRECT($G$5&amp;$H$5),MATCH($A904,INDIRECT($G$5&amp;$I$5),0),FALSE)),0)</f>
        <v/>
      </c>
    </row>
    <row r="905">
      <c r="A905">
        <f>MID(D905,LEN(C905)+2,LEN(D905)-LEN(C905))</f>
        <v/>
      </c>
      <c r="B905">
        <f>IF(IFERROR(FIND("PU",D905,1),0)&lt;&gt;0,"PU",0)</f>
        <v/>
      </c>
      <c r="C905" t="inlineStr">
        <is>
          <t>V-O33-PU</t>
        </is>
      </c>
      <c r="D905" s="18" t="inlineStr">
        <is>
          <t>V-O33-PU-11</t>
        </is>
      </c>
      <c r="E905" s="71">
        <f>IFERROR(IF(B905=0,VLOOKUP(C905,INDIRECT($G$4&amp;$H$4),MATCH($A905,INDIRECT($G$4&amp;$I$4),0),0),VLOOKUP(C905,INDIRECT($G$5&amp;$H$5),MATCH($A905,INDIRECT($G$5&amp;$I$5),0),FALSE)),0)</f>
        <v/>
      </c>
    </row>
    <row r="906">
      <c r="A906">
        <f>MID(D906,LEN(C906)+2,LEN(D906)-LEN(C906))</f>
        <v/>
      </c>
      <c r="B906">
        <f>IF(IFERROR(FIND("PU",D906,1),0)&lt;&gt;0,"PU",0)</f>
        <v/>
      </c>
      <c r="C906" t="inlineStr">
        <is>
          <t>V-O33-PU</t>
        </is>
      </c>
      <c r="D906" s="18" t="inlineStr">
        <is>
          <t>V-O33-PU-12</t>
        </is>
      </c>
      <c r="E906" s="71">
        <f>IFERROR(IF(B906=0,VLOOKUP(C906,INDIRECT($G$4&amp;$H$4),MATCH($A906,INDIRECT($G$4&amp;$I$4),0),0),VLOOKUP(C906,INDIRECT($G$5&amp;$H$5),MATCH($A906,INDIRECT($G$5&amp;$I$5),0),FALSE)),0)</f>
        <v/>
      </c>
    </row>
    <row r="907">
      <c r="A907">
        <f>MID(D907,LEN(C907)+2,LEN(D907)-LEN(C907))</f>
        <v/>
      </c>
      <c r="B907">
        <f>IF(IFERROR(FIND("PU",D907,1),0)&lt;&gt;0,"PU",0)</f>
        <v/>
      </c>
      <c r="C907" t="inlineStr">
        <is>
          <t>V-O33-PU</t>
        </is>
      </c>
      <c r="D907" s="18" t="inlineStr">
        <is>
          <t>V-O33-PU-14</t>
        </is>
      </c>
      <c r="E907" s="71">
        <f>IFERROR(IF(B907=0,VLOOKUP(C907,INDIRECT($G$4&amp;$H$4),MATCH($A907,INDIRECT($G$4&amp;$I$4),0),0),VLOOKUP(C907,INDIRECT($G$5&amp;$H$5),MATCH($A907,INDIRECT($G$5&amp;$I$5),0),FALSE)),0)</f>
        <v/>
      </c>
    </row>
    <row r="908">
      <c r="A908">
        <f>MID(D908,LEN(C908)+2,LEN(D908)-LEN(C908))</f>
        <v/>
      </c>
      <c r="B908">
        <f>IF(IFERROR(FIND("PU",D908,1),0)&lt;&gt;0,"PU",0)</f>
        <v/>
      </c>
      <c r="C908" t="inlineStr">
        <is>
          <t>V-O11-GRP</t>
        </is>
      </c>
      <c r="D908" s="18" t="inlineStr">
        <is>
          <t>V-O11-GRP-01</t>
        </is>
      </c>
      <c r="E908" s="71">
        <f>IFERROR(IF(B908=0,VLOOKUP(C908,INDIRECT($G$4&amp;$H$4),MATCH($A908,INDIRECT($G$4&amp;$I$4),0),0),VLOOKUP(C908,INDIRECT($G$5&amp;$H$5),MATCH($A908,INDIRECT($G$5&amp;$I$5),0),FALSE)),0)</f>
        <v/>
      </c>
    </row>
    <row r="909">
      <c r="A909">
        <f>MID(D909,LEN(C909)+2,LEN(D909)-LEN(C909))</f>
        <v/>
      </c>
      <c r="B909">
        <f>IF(IFERROR(FIND("PU",D909,1),0)&lt;&gt;0,"PU",0)</f>
        <v/>
      </c>
      <c r="C909" t="inlineStr">
        <is>
          <t>V-O11-GRP</t>
        </is>
      </c>
      <c r="D909" s="18" t="inlineStr">
        <is>
          <t>V-O11-GRP-02</t>
        </is>
      </c>
      <c r="E909" s="71">
        <f>IFERROR(IF(B909=0,VLOOKUP(C909,INDIRECT($G$4&amp;$H$4),MATCH($A909,INDIRECT($G$4&amp;$I$4),0),0),VLOOKUP(C909,INDIRECT($G$5&amp;$H$5),MATCH($A909,INDIRECT($G$5&amp;$I$5),0),FALSE)),0)</f>
        <v/>
      </c>
    </row>
    <row r="910">
      <c r="A910">
        <f>MID(D910,LEN(C910)+2,LEN(D910)-LEN(C910))</f>
        <v/>
      </c>
      <c r="B910">
        <f>IF(IFERROR(FIND("PU",D910,1),0)&lt;&gt;0,"PU",0)</f>
        <v/>
      </c>
      <c r="C910" t="inlineStr">
        <is>
          <t>V-O11-GRP</t>
        </is>
      </c>
      <c r="D910" s="18" t="inlineStr">
        <is>
          <t>V-O11-GRP-03</t>
        </is>
      </c>
      <c r="E910" s="71">
        <f>IFERROR(IF(B910=0,VLOOKUP(C910,INDIRECT($G$4&amp;$H$4),MATCH($A910,INDIRECT($G$4&amp;$I$4),0),0),VLOOKUP(C910,INDIRECT($G$5&amp;$H$5),MATCH($A910,INDIRECT($G$5&amp;$I$5),0),FALSE)),0)</f>
        <v/>
      </c>
    </row>
    <row r="911">
      <c r="A911">
        <f>MID(D911,LEN(C911)+2,LEN(D911)-LEN(C911))</f>
        <v/>
      </c>
      <c r="B911">
        <f>IF(IFERROR(FIND("PU",D911,1),0)&lt;&gt;0,"PU",0)</f>
        <v/>
      </c>
      <c r="C911" t="inlineStr">
        <is>
          <t>V-O11-GRP</t>
        </is>
      </c>
      <c r="D911" s="18" t="inlineStr">
        <is>
          <t>V-O11-GRP-04</t>
        </is>
      </c>
      <c r="E911" s="71">
        <f>IFERROR(IF(B911=0,VLOOKUP(C911,INDIRECT($G$4&amp;$H$4),MATCH($A911,INDIRECT($G$4&amp;$I$4),0),0),VLOOKUP(C911,INDIRECT($G$5&amp;$H$5),MATCH($A911,INDIRECT($G$5&amp;$I$5),0),FALSE)),0)</f>
        <v/>
      </c>
    </row>
    <row r="912">
      <c r="A912">
        <f>MID(D912,LEN(C912)+2,LEN(D912)-LEN(C912))</f>
        <v/>
      </c>
      <c r="B912">
        <f>IF(IFERROR(FIND("PU",D912,1),0)&lt;&gt;0,"PU",0)</f>
        <v/>
      </c>
      <c r="C912" t="inlineStr">
        <is>
          <t>V-O11-GRP</t>
        </is>
      </c>
      <c r="D912" s="18" t="inlineStr">
        <is>
          <t>V-O11-GRP-05</t>
        </is>
      </c>
      <c r="E912" s="71">
        <f>IFERROR(IF(B912=0,VLOOKUP(C912,INDIRECT($G$4&amp;$H$4),MATCH($A912,INDIRECT($G$4&amp;$I$4),0),0),VLOOKUP(C912,INDIRECT($G$5&amp;$H$5),MATCH($A912,INDIRECT($G$5&amp;$I$5),0),FALSE)),0)</f>
        <v/>
      </c>
    </row>
    <row r="913">
      <c r="A913">
        <f>MID(D913,LEN(C913)+2,LEN(D913)-LEN(C913))</f>
        <v/>
      </c>
      <c r="B913">
        <f>IF(IFERROR(FIND("PU",D913,1),0)&lt;&gt;0,"PU",0)</f>
        <v/>
      </c>
      <c r="C913" t="inlineStr">
        <is>
          <t>V-O11-GRP</t>
        </is>
      </c>
      <c r="D913" s="18" t="inlineStr">
        <is>
          <t>V-O11-GRP-06</t>
        </is>
      </c>
      <c r="E913" s="71">
        <f>IFERROR(IF(B913=0,VLOOKUP(C913,INDIRECT($G$4&amp;$H$4),MATCH($A913,INDIRECT($G$4&amp;$I$4),0),0),VLOOKUP(C913,INDIRECT($G$5&amp;$H$5),MATCH($A913,INDIRECT($G$5&amp;$I$5),0),FALSE)),0)</f>
        <v/>
      </c>
    </row>
    <row r="914">
      <c r="A914">
        <f>MID(D914,LEN(C914)+2,LEN(D914)-LEN(C914))</f>
        <v/>
      </c>
      <c r="B914">
        <f>IF(IFERROR(FIND("PU",D914,1),0)&lt;&gt;0,"PU",0)</f>
        <v/>
      </c>
      <c r="C914" t="inlineStr">
        <is>
          <t>V-O11-GRP</t>
        </is>
      </c>
      <c r="D914" s="18" t="inlineStr">
        <is>
          <t>V-O11-GRP-07</t>
        </is>
      </c>
      <c r="E914" s="71">
        <f>IFERROR(IF(B914=0,VLOOKUP(C914,INDIRECT($G$4&amp;$H$4),MATCH($A914,INDIRECT($G$4&amp;$I$4),0),0),VLOOKUP(C914,INDIRECT($G$5&amp;$H$5),MATCH($A914,INDIRECT($G$5&amp;$I$5),0),FALSE)),0)</f>
        <v/>
      </c>
    </row>
    <row r="915">
      <c r="A915">
        <f>MID(D915,LEN(C915)+2,LEN(D915)-LEN(C915))</f>
        <v/>
      </c>
      <c r="B915">
        <f>IF(IFERROR(FIND("PU",D915,1),0)&lt;&gt;0,"PU",0)</f>
        <v/>
      </c>
      <c r="C915" t="inlineStr">
        <is>
          <t>V-O11-GRP</t>
        </is>
      </c>
      <c r="D915" s="18" t="inlineStr">
        <is>
          <t>V-O11-GRP-08</t>
        </is>
      </c>
      <c r="E915" s="71">
        <f>IFERROR(IF(B915=0,VLOOKUP(C915,INDIRECT($G$4&amp;$H$4),MATCH($A915,INDIRECT($G$4&amp;$I$4),0),0),VLOOKUP(C915,INDIRECT($G$5&amp;$H$5),MATCH($A915,INDIRECT($G$5&amp;$I$5),0),FALSE)),0)</f>
        <v/>
      </c>
    </row>
    <row r="916">
      <c r="A916">
        <f>MID(D916,LEN(C916)+2,LEN(D916)-LEN(C916))</f>
        <v/>
      </c>
      <c r="B916">
        <f>IF(IFERROR(FIND("PU",D916,1),0)&lt;&gt;0,"PU",0)</f>
        <v/>
      </c>
      <c r="C916" t="inlineStr">
        <is>
          <t>V-O11-GRP</t>
        </is>
      </c>
      <c r="D916" s="18" t="inlineStr">
        <is>
          <t>V-O11-GRP-09</t>
        </is>
      </c>
      <c r="E916" s="71">
        <f>IFERROR(IF(B916=0,VLOOKUP(C916,INDIRECT($G$4&amp;$H$4),MATCH($A916,INDIRECT($G$4&amp;$I$4),0),0),VLOOKUP(C916,INDIRECT($G$5&amp;$H$5),MATCH($A916,INDIRECT($G$5&amp;$I$5),0),FALSE)),0)</f>
        <v/>
      </c>
    </row>
    <row r="917">
      <c r="A917">
        <f>MID(D917,LEN(C917)+2,LEN(D917)-LEN(C917))</f>
        <v/>
      </c>
      <c r="B917">
        <f>IF(IFERROR(FIND("PU",D917,1),0)&lt;&gt;0,"PU",0)</f>
        <v/>
      </c>
      <c r="C917" t="inlineStr">
        <is>
          <t>V-O11-GRP</t>
        </is>
      </c>
      <c r="D917" s="18" t="inlineStr">
        <is>
          <t>V-O11-GRP-10</t>
        </is>
      </c>
      <c r="E917" s="71">
        <f>IFERROR(IF(B917=0,VLOOKUP(C917,INDIRECT($G$4&amp;$H$4),MATCH($A917,INDIRECT($G$4&amp;$I$4),0),0),VLOOKUP(C917,INDIRECT($G$5&amp;$H$5),MATCH($A917,INDIRECT($G$5&amp;$I$5),0),FALSE)),0)</f>
        <v/>
      </c>
    </row>
    <row r="918">
      <c r="A918">
        <f>MID(D918,LEN(C918)+2,LEN(D918)-LEN(C918))</f>
        <v/>
      </c>
      <c r="B918">
        <f>IF(IFERROR(FIND("PU",D918,1),0)&lt;&gt;0,"PU",0)</f>
        <v/>
      </c>
      <c r="C918" t="inlineStr">
        <is>
          <t>V-O11-GRP</t>
        </is>
      </c>
      <c r="D918" s="18" t="inlineStr">
        <is>
          <t>V-O11-GRP-11</t>
        </is>
      </c>
      <c r="E918" s="71">
        <f>IFERROR(IF(B918=0,VLOOKUP(C918,INDIRECT($G$4&amp;$H$4),MATCH($A918,INDIRECT($G$4&amp;$I$4),0),0),VLOOKUP(C918,INDIRECT($G$5&amp;$H$5),MATCH($A918,INDIRECT($G$5&amp;$I$5),0),FALSE)),0)</f>
        <v/>
      </c>
    </row>
    <row r="919">
      <c r="A919">
        <f>MID(D919,LEN(C919)+2,LEN(D919)-LEN(C919))</f>
        <v/>
      </c>
      <c r="B919">
        <f>IF(IFERROR(FIND("PU",D919,1),0)&lt;&gt;0,"PU",0)</f>
        <v/>
      </c>
      <c r="C919" t="inlineStr">
        <is>
          <t>V-O11-GRP</t>
        </is>
      </c>
      <c r="D919" s="18" t="inlineStr">
        <is>
          <t>V-O11-GRP-12</t>
        </is>
      </c>
      <c r="E919" s="71">
        <f>IFERROR(IF(B919=0,VLOOKUP(C919,INDIRECT($G$4&amp;$H$4),MATCH($A919,INDIRECT($G$4&amp;$I$4),0),0),VLOOKUP(C919,INDIRECT($G$5&amp;$H$5),MATCH($A919,INDIRECT($G$5&amp;$I$5),0),FALSE)),0)</f>
        <v/>
      </c>
    </row>
    <row r="920">
      <c r="A920">
        <f>MID(D920,LEN(C920)+2,LEN(D920)-LEN(C920))</f>
        <v/>
      </c>
      <c r="B920">
        <f>IF(IFERROR(FIND("PU",D920,1),0)&lt;&gt;0,"PU",0)</f>
        <v/>
      </c>
      <c r="C920" t="inlineStr">
        <is>
          <t>V-O11-GRP</t>
        </is>
      </c>
      <c r="D920" s="18" t="inlineStr">
        <is>
          <t>V-O11-GRP-13</t>
        </is>
      </c>
      <c r="E920" s="71">
        <f>IFERROR(IF(B920=0,VLOOKUP(C920,INDIRECT($G$4&amp;$H$4),MATCH($A920,INDIRECT($G$4&amp;$I$4),0),0),VLOOKUP(C920,INDIRECT($G$5&amp;$H$5),MATCH($A920,INDIRECT($G$5&amp;$I$5),0),FALSE)),0)</f>
        <v/>
      </c>
    </row>
    <row r="921">
      <c r="A921">
        <f>MID(D921,LEN(C921)+2,LEN(D921)-LEN(C921))</f>
        <v/>
      </c>
      <c r="B921">
        <f>IF(IFERROR(FIND("PU",D921,1),0)&lt;&gt;0,"PU",0)</f>
        <v/>
      </c>
      <c r="C921" t="inlineStr">
        <is>
          <t>V-O12-GRP</t>
        </is>
      </c>
      <c r="D921" s="18" t="inlineStr">
        <is>
          <t>V-O12-GRP-01</t>
        </is>
      </c>
      <c r="E921" s="71">
        <f>IFERROR(IF(B921=0,VLOOKUP(C921,INDIRECT($G$4&amp;$H$4),MATCH($A921,INDIRECT($G$4&amp;$I$4),0),0),VLOOKUP(C921,INDIRECT($G$5&amp;$H$5),MATCH($A921,INDIRECT($G$5&amp;$I$5),0),FALSE)),0)</f>
        <v/>
      </c>
    </row>
    <row r="922">
      <c r="A922">
        <f>MID(D922,LEN(C922)+2,LEN(D922)-LEN(C922))</f>
        <v/>
      </c>
      <c r="B922">
        <f>IF(IFERROR(FIND("PU",D922,1),0)&lt;&gt;0,"PU",0)</f>
        <v/>
      </c>
      <c r="C922" t="inlineStr">
        <is>
          <t>V-O12-GRP</t>
        </is>
      </c>
      <c r="D922" s="18" t="inlineStr">
        <is>
          <t>V-O12-GRP-02</t>
        </is>
      </c>
      <c r="E922" s="71">
        <f>IFERROR(IF(B922=0,VLOOKUP(C922,INDIRECT($G$4&amp;$H$4),MATCH($A922,INDIRECT($G$4&amp;$I$4),0),0),VLOOKUP(C922,INDIRECT($G$5&amp;$H$5),MATCH($A922,INDIRECT($G$5&amp;$I$5),0),FALSE)),0)</f>
        <v/>
      </c>
    </row>
    <row r="923">
      <c r="A923">
        <f>MID(D923,LEN(C923)+2,LEN(D923)-LEN(C923))</f>
        <v/>
      </c>
      <c r="B923">
        <f>IF(IFERROR(FIND("PU",D923,1),0)&lt;&gt;0,"PU",0)</f>
        <v/>
      </c>
      <c r="C923" t="inlineStr">
        <is>
          <t>V-O12-GRP</t>
        </is>
      </c>
      <c r="D923" s="18" t="inlineStr">
        <is>
          <t>V-O12-GRP-03</t>
        </is>
      </c>
      <c r="E923" s="71">
        <f>IFERROR(IF(B923=0,VLOOKUP(C923,INDIRECT($G$4&amp;$H$4),MATCH($A923,INDIRECT($G$4&amp;$I$4),0),0),VLOOKUP(C923,INDIRECT($G$5&amp;$H$5),MATCH($A923,INDIRECT($G$5&amp;$I$5),0),FALSE)),0)</f>
        <v/>
      </c>
    </row>
    <row r="924">
      <c r="A924">
        <f>MID(D924,LEN(C924)+2,LEN(D924)-LEN(C924))</f>
        <v/>
      </c>
      <c r="B924">
        <f>IF(IFERROR(FIND("PU",D924,1),0)&lt;&gt;0,"PU",0)</f>
        <v/>
      </c>
      <c r="C924" t="inlineStr">
        <is>
          <t>V-O12-GRP</t>
        </is>
      </c>
      <c r="D924" s="18" t="inlineStr">
        <is>
          <t>V-O12-GRP-04</t>
        </is>
      </c>
      <c r="E924" s="71">
        <f>IFERROR(IF(B924=0,VLOOKUP(C924,INDIRECT($G$4&amp;$H$4),MATCH($A924,INDIRECT($G$4&amp;$I$4),0),0),VLOOKUP(C924,INDIRECT($G$5&amp;$H$5),MATCH($A924,INDIRECT($G$5&amp;$I$5),0),FALSE)),0)</f>
        <v/>
      </c>
    </row>
    <row r="925">
      <c r="A925">
        <f>MID(D925,LEN(C925)+2,LEN(D925)-LEN(C925))</f>
        <v/>
      </c>
      <c r="B925">
        <f>IF(IFERROR(FIND("PU",D925,1),0)&lt;&gt;0,"PU",0)</f>
        <v/>
      </c>
      <c r="C925" t="inlineStr">
        <is>
          <t>V-O12-GRP</t>
        </is>
      </c>
      <c r="D925" s="18" t="inlineStr">
        <is>
          <t>V-O12-GRP-05</t>
        </is>
      </c>
      <c r="E925" s="71">
        <f>IFERROR(IF(B925=0,VLOOKUP(C925,INDIRECT($G$4&amp;$H$4),MATCH($A925,INDIRECT($G$4&amp;$I$4),0),0),VLOOKUP(C925,INDIRECT($G$5&amp;$H$5),MATCH($A925,INDIRECT($G$5&amp;$I$5),0),FALSE)),0)</f>
        <v/>
      </c>
    </row>
    <row r="926">
      <c r="A926">
        <f>MID(D926,LEN(C926)+2,LEN(D926)-LEN(C926))</f>
        <v/>
      </c>
      <c r="B926">
        <f>IF(IFERROR(FIND("PU",D926,1),0)&lt;&gt;0,"PU",0)</f>
        <v/>
      </c>
      <c r="C926" t="inlineStr">
        <is>
          <t>V-O12-GRP</t>
        </is>
      </c>
      <c r="D926" s="18" t="inlineStr">
        <is>
          <t>V-O12-GRP-06</t>
        </is>
      </c>
      <c r="E926" s="71">
        <f>IFERROR(IF(B926=0,VLOOKUP(C926,INDIRECT($G$4&amp;$H$4),MATCH($A926,INDIRECT($G$4&amp;$I$4),0),0),VLOOKUP(C926,INDIRECT($G$5&amp;$H$5),MATCH($A926,INDIRECT($G$5&amp;$I$5),0),FALSE)),0)</f>
        <v/>
      </c>
    </row>
    <row r="927">
      <c r="A927">
        <f>MID(D927,LEN(C927)+2,LEN(D927)-LEN(C927))</f>
        <v/>
      </c>
      <c r="B927">
        <f>IF(IFERROR(FIND("PU",D927,1),0)&lt;&gt;0,"PU",0)</f>
        <v/>
      </c>
      <c r="C927" t="inlineStr">
        <is>
          <t>V-O12-GRP</t>
        </is>
      </c>
      <c r="D927" s="18" t="inlineStr">
        <is>
          <t>V-O12-GRP-07</t>
        </is>
      </c>
      <c r="E927" s="71">
        <f>IFERROR(IF(B927=0,VLOOKUP(C927,INDIRECT($G$4&amp;$H$4),MATCH($A927,INDIRECT($G$4&amp;$I$4),0),0),VLOOKUP(C927,INDIRECT($G$5&amp;$H$5),MATCH($A927,INDIRECT($G$5&amp;$I$5),0),FALSE)),0)</f>
        <v/>
      </c>
    </row>
    <row r="928">
      <c r="A928">
        <f>MID(D928,LEN(C928)+2,LEN(D928)-LEN(C928))</f>
        <v/>
      </c>
      <c r="B928">
        <f>IF(IFERROR(FIND("PU",D928,1),0)&lt;&gt;0,"PU",0)</f>
        <v/>
      </c>
      <c r="C928" t="inlineStr">
        <is>
          <t>V-O12-GRP</t>
        </is>
      </c>
      <c r="D928" s="18" t="inlineStr">
        <is>
          <t>V-O12-GRP-08</t>
        </is>
      </c>
      <c r="E928" s="71">
        <f>IFERROR(IF(B928=0,VLOOKUP(C928,INDIRECT($G$4&amp;$H$4),MATCH($A928,INDIRECT($G$4&amp;$I$4),0),0),VLOOKUP(C928,INDIRECT($G$5&amp;$H$5),MATCH($A928,INDIRECT($G$5&amp;$I$5),0),FALSE)),0)</f>
        <v/>
      </c>
    </row>
    <row r="929">
      <c r="A929">
        <f>MID(D929,LEN(C929)+2,LEN(D929)-LEN(C929))</f>
        <v/>
      </c>
      <c r="B929">
        <f>IF(IFERROR(FIND("PU",D929,1),0)&lt;&gt;0,"PU",0)</f>
        <v/>
      </c>
      <c r="C929" t="inlineStr">
        <is>
          <t>V-O12-GRP</t>
        </is>
      </c>
      <c r="D929" s="18" t="inlineStr">
        <is>
          <t>V-O12-GRP-09</t>
        </is>
      </c>
      <c r="E929" s="71">
        <f>IFERROR(IF(B929=0,VLOOKUP(C929,INDIRECT($G$4&amp;$H$4),MATCH($A929,INDIRECT($G$4&amp;$I$4),0),0),VLOOKUP(C929,INDIRECT($G$5&amp;$H$5),MATCH($A929,INDIRECT($G$5&amp;$I$5),0),FALSE)),0)</f>
        <v/>
      </c>
    </row>
    <row r="930">
      <c r="A930">
        <f>MID(D930,LEN(C930)+2,LEN(D930)-LEN(C930))</f>
        <v/>
      </c>
      <c r="B930">
        <f>IF(IFERROR(FIND("PU",D930,1),0)&lt;&gt;0,"PU",0)</f>
        <v/>
      </c>
      <c r="C930" t="inlineStr">
        <is>
          <t>V-O12-GRP</t>
        </is>
      </c>
      <c r="D930" s="18" t="inlineStr">
        <is>
          <t>V-O12-GRP-10</t>
        </is>
      </c>
      <c r="E930" s="71">
        <f>IFERROR(IF(B930=0,VLOOKUP(C930,INDIRECT($G$4&amp;$H$4),MATCH($A930,INDIRECT($G$4&amp;$I$4),0),0),VLOOKUP(C930,INDIRECT($G$5&amp;$H$5),MATCH($A930,INDIRECT($G$5&amp;$I$5),0),FALSE)),0)</f>
        <v/>
      </c>
    </row>
    <row r="931">
      <c r="A931">
        <f>MID(D931,LEN(C931)+2,LEN(D931)-LEN(C931))</f>
        <v/>
      </c>
      <c r="B931">
        <f>IF(IFERROR(FIND("PU",D931,1),0)&lt;&gt;0,"PU",0)</f>
        <v/>
      </c>
      <c r="C931" t="inlineStr">
        <is>
          <t>V-O12-GRP</t>
        </is>
      </c>
      <c r="D931" s="18" t="inlineStr">
        <is>
          <t>V-O12-GRP-11</t>
        </is>
      </c>
      <c r="E931" s="71">
        <f>IFERROR(IF(B931=0,VLOOKUP(C931,INDIRECT($G$4&amp;$H$4),MATCH($A931,INDIRECT($G$4&amp;$I$4),0),0),VLOOKUP(C931,INDIRECT($G$5&amp;$H$5),MATCH($A931,INDIRECT($G$5&amp;$I$5),0),FALSE)),0)</f>
        <v/>
      </c>
    </row>
    <row r="932">
      <c r="A932">
        <f>MID(D932,LEN(C932)+2,LEN(D932)-LEN(C932))</f>
        <v/>
      </c>
      <c r="B932">
        <f>IF(IFERROR(FIND("PU",D932,1),0)&lt;&gt;0,"PU",0)</f>
        <v/>
      </c>
      <c r="C932" t="inlineStr">
        <is>
          <t>V-O12-GRP</t>
        </is>
      </c>
      <c r="D932" s="18" t="inlineStr">
        <is>
          <t>V-O12-GRP-12</t>
        </is>
      </c>
      <c r="E932" s="71">
        <f>IFERROR(IF(B932=0,VLOOKUP(C932,INDIRECT($G$4&amp;$H$4),MATCH($A932,INDIRECT($G$4&amp;$I$4),0),0),VLOOKUP(C932,INDIRECT($G$5&amp;$H$5),MATCH($A932,INDIRECT($G$5&amp;$I$5),0),FALSE)),0)</f>
        <v/>
      </c>
    </row>
    <row r="933">
      <c r="A933">
        <f>MID(D933,LEN(C933)+2,LEN(D933)-LEN(C933))</f>
        <v/>
      </c>
      <c r="B933">
        <f>IF(IFERROR(FIND("PU",D933,1),0)&lt;&gt;0,"PU",0)</f>
        <v/>
      </c>
      <c r="C933" t="inlineStr">
        <is>
          <t>V-O12-GRP</t>
        </is>
      </c>
      <c r="D933" s="18" t="inlineStr">
        <is>
          <t>V-O12-GRP-13</t>
        </is>
      </c>
      <c r="E933" s="71">
        <f>IFERROR(IF(B933=0,VLOOKUP(C933,INDIRECT($G$4&amp;$H$4),MATCH($A933,INDIRECT($G$4&amp;$I$4),0),0),VLOOKUP(C933,INDIRECT($G$5&amp;$H$5),MATCH($A933,INDIRECT($G$5&amp;$I$5),0),FALSE)),0)</f>
        <v/>
      </c>
    </row>
    <row r="934">
      <c r="A934">
        <f>MID(D934,LEN(C934)+2,LEN(D934)-LEN(C934))</f>
        <v/>
      </c>
      <c r="B934">
        <f>IF(IFERROR(FIND("PU",D934,1),0)&lt;&gt;0,"PU",0)</f>
        <v/>
      </c>
      <c r="C934" t="inlineStr">
        <is>
          <t>V-P1-GRP-DT</t>
        </is>
      </c>
      <c r="D934" s="18" t="inlineStr">
        <is>
          <t>V-P1-GRP-DT-01</t>
        </is>
      </c>
      <c r="E934" s="71">
        <f>IFERROR(IF(B934=0,VLOOKUP(C934,INDIRECT($G$4&amp;$H$4),MATCH($A934,INDIRECT($G$4&amp;$I$4),0),0),VLOOKUP(C934,INDIRECT($G$5&amp;$H$5),MATCH($A934,INDIRECT($G$5&amp;$I$5),0),FALSE)),0)</f>
        <v/>
      </c>
    </row>
    <row r="935">
      <c r="A935">
        <f>MID(D935,LEN(C935)+2,LEN(D935)-LEN(C935))</f>
        <v/>
      </c>
      <c r="B935">
        <f>IF(IFERROR(FIND("PU",D935,1),0)&lt;&gt;0,"PU",0)</f>
        <v/>
      </c>
      <c r="C935" t="inlineStr">
        <is>
          <t>V-P1-GRP-DT</t>
        </is>
      </c>
      <c r="D935" s="18" t="inlineStr">
        <is>
          <t>V-P1-GRP-DT-02</t>
        </is>
      </c>
      <c r="E935" s="71">
        <f>IFERROR(IF(B935=0,VLOOKUP(C935,INDIRECT($G$4&amp;$H$4),MATCH($A935,INDIRECT($G$4&amp;$I$4),0),0),VLOOKUP(C935,INDIRECT($G$5&amp;$H$5),MATCH($A935,INDIRECT($G$5&amp;$I$5),0),FALSE)),0)</f>
        <v/>
      </c>
    </row>
    <row r="936">
      <c r="A936">
        <f>MID(D936,LEN(C936)+2,LEN(D936)-LEN(C936))</f>
        <v/>
      </c>
      <c r="B936">
        <f>IF(IFERROR(FIND("PU",D936,1),0)&lt;&gt;0,"PU",0)</f>
        <v/>
      </c>
      <c r="C936" t="inlineStr">
        <is>
          <t>V-P1-GRP-DT</t>
        </is>
      </c>
      <c r="D936" s="18" t="inlineStr">
        <is>
          <t>V-P1-GRP-DT-03</t>
        </is>
      </c>
      <c r="E936" s="71">
        <f>IFERROR(IF(B936=0,VLOOKUP(C936,INDIRECT($G$4&amp;$H$4),MATCH($A936,INDIRECT($G$4&amp;$I$4),0),0),VLOOKUP(C936,INDIRECT($G$5&amp;$H$5),MATCH($A936,INDIRECT($G$5&amp;$I$5),0),FALSE)),0)</f>
        <v/>
      </c>
    </row>
    <row r="937">
      <c r="A937">
        <f>MID(D937,LEN(C937)+2,LEN(D937)-LEN(C937))</f>
        <v/>
      </c>
      <c r="B937">
        <f>IF(IFERROR(FIND("PU",D937,1),0)&lt;&gt;0,"PU",0)</f>
        <v/>
      </c>
      <c r="C937" t="inlineStr">
        <is>
          <t>V-P1-GRP-DT</t>
        </is>
      </c>
      <c r="D937" s="18" t="inlineStr">
        <is>
          <t>V-P1-GRP-DT-04</t>
        </is>
      </c>
      <c r="E937" s="71">
        <f>IFERROR(IF(B937=0,VLOOKUP(C937,INDIRECT($G$4&amp;$H$4),MATCH($A937,INDIRECT($G$4&amp;$I$4),0),0),VLOOKUP(C937,INDIRECT($G$5&amp;$H$5),MATCH($A937,INDIRECT($G$5&amp;$I$5),0),FALSE)),0)</f>
        <v/>
      </c>
    </row>
    <row r="938">
      <c r="A938">
        <f>MID(D938,LEN(C938)+2,LEN(D938)-LEN(C938))</f>
        <v/>
      </c>
      <c r="B938">
        <f>IF(IFERROR(FIND("PU",D938,1),0)&lt;&gt;0,"PU",0)</f>
        <v/>
      </c>
      <c r="C938" t="inlineStr">
        <is>
          <t>V-P1-GRP-DT</t>
        </is>
      </c>
      <c r="D938" s="18" t="inlineStr">
        <is>
          <t>V-P1-GRP-DT-05</t>
        </is>
      </c>
      <c r="E938" s="71">
        <f>IFERROR(IF(B938=0,VLOOKUP(C938,INDIRECT($G$4&amp;$H$4),MATCH($A938,INDIRECT($G$4&amp;$I$4),0),0),VLOOKUP(C938,INDIRECT($G$5&amp;$H$5),MATCH($A938,INDIRECT($G$5&amp;$I$5),0),FALSE)),0)</f>
        <v/>
      </c>
    </row>
    <row r="939">
      <c r="A939">
        <f>MID(D939,LEN(C939)+2,LEN(D939)-LEN(C939))</f>
        <v/>
      </c>
      <c r="B939">
        <f>IF(IFERROR(FIND("PU",D939,1),0)&lt;&gt;0,"PU",0)</f>
        <v/>
      </c>
      <c r="C939" t="inlineStr">
        <is>
          <t>V-P1-GRP-DT</t>
        </is>
      </c>
      <c r="D939" s="18" t="inlineStr">
        <is>
          <t>V-P1-GRP-DT-06</t>
        </is>
      </c>
      <c r="E939" s="71">
        <f>IFERROR(IF(B939=0,VLOOKUP(C939,INDIRECT($G$4&amp;$H$4),MATCH($A939,INDIRECT($G$4&amp;$I$4),0),0),VLOOKUP(C939,INDIRECT($G$5&amp;$H$5),MATCH($A939,INDIRECT($G$5&amp;$I$5),0),FALSE)),0)</f>
        <v/>
      </c>
    </row>
    <row r="940">
      <c r="A940">
        <f>MID(D940,LEN(C940)+2,LEN(D940)-LEN(C940))</f>
        <v/>
      </c>
      <c r="B940">
        <f>IF(IFERROR(FIND("PU",D940,1),0)&lt;&gt;0,"PU",0)</f>
        <v/>
      </c>
      <c r="C940" t="inlineStr">
        <is>
          <t>V-P1-GRP-DT</t>
        </is>
      </c>
      <c r="D940" s="18" t="inlineStr">
        <is>
          <t>V-P1-GRP-DT-07</t>
        </is>
      </c>
      <c r="E940" s="71">
        <f>IFERROR(IF(B940=0,VLOOKUP(C940,INDIRECT($G$4&amp;$H$4),MATCH($A940,INDIRECT($G$4&amp;$I$4),0),0),VLOOKUP(C940,INDIRECT($G$5&amp;$H$5),MATCH($A940,INDIRECT($G$5&amp;$I$5),0),FALSE)),0)</f>
        <v/>
      </c>
    </row>
    <row r="941">
      <c r="A941">
        <f>MID(D941,LEN(C941)+2,LEN(D941)-LEN(C941))</f>
        <v/>
      </c>
      <c r="B941">
        <f>IF(IFERROR(FIND("PU",D941,1),0)&lt;&gt;0,"PU",0)</f>
        <v/>
      </c>
      <c r="C941" t="inlineStr">
        <is>
          <t>V-P1-GRP-DT</t>
        </is>
      </c>
      <c r="D941" s="18" t="inlineStr">
        <is>
          <t>V-P1-GRP-DT-08</t>
        </is>
      </c>
      <c r="E941" s="71">
        <f>IFERROR(IF(B941=0,VLOOKUP(C941,INDIRECT($G$4&amp;$H$4),MATCH($A941,INDIRECT($G$4&amp;$I$4),0),0),VLOOKUP(C941,INDIRECT($G$5&amp;$H$5),MATCH($A941,INDIRECT($G$5&amp;$I$5),0),FALSE)),0)</f>
        <v/>
      </c>
    </row>
    <row r="942">
      <c r="A942">
        <f>MID(D942,LEN(C942)+2,LEN(D942)-LEN(C942))</f>
        <v/>
      </c>
      <c r="B942">
        <f>IF(IFERROR(FIND("PU",D942,1),0)&lt;&gt;0,"PU",0)</f>
        <v/>
      </c>
      <c r="C942" t="inlineStr">
        <is>
          <t>V-P1-GRP-DT</t>
        </is>
      </c>
      <c r="D942" s="18" t="inlineStr">
        <is>
          <t>V-P1-GRP-DT-09</t>
        </is>
      </c>
      <c r="E942" s="71">
        <f>IFERROR(IF(B942=0,VLOOKUP(C942,INDIRECT($G$4&amp;$H$4),MATCH($A942,INDIRECT($G$4&amp;$I$4),0),0),VLOOKUP(C942,INDIRECT($G$5&amp;$H$5),MATCH($A942,INDIRECT($G$5&amp;$I$5),0),FALSE)),0)</f>
        <v/>
      </c>
    </row>
    <row r="943">
      <c r="A943">
        <f>MID(D943,LEN(C943)+2,LEN(D943)-LEN(C943))</f>
        <v/>
      </c>
      <c r="B943">
        <f>IF(IFERROR(FIND("PU",D943,1),0)&lt;&gt;0,"PU",0)</f>
        <v/>
      </c>
      <c r="C943" t="inlineStr">
        <is>
          <t>V-P1-GRP-DT</t>
        </is>
      </c>
      <c r="D943" s="18" t="inlineStr">
        <is>
          <t>V-P1-GRP-DT-10</t>
        </is>
      </c>
      <c r="E943" s="71">
        <f>IFERROR(IF(B943=0,VLOOKUP(C943,INDIRECT($G$4&amp;$H$4),MATCH($A943,INDIRECT($G$4&amp;$I$4),0),0),VLOOKUP(C943,INDIRECT($G$5&amp;$H$5),MATCH($A943,INDIRECT($G$5&amp;$I$5),0),FALSE)),0)</f>
        <v/>
      </c>
    </row>
    <row r="944">
      <c r="A944">
        <f>MID(D944,LEN(C944)+2,LEN(D944)-LEN(C944))</f>
        <v/>
      </c>
      <c r="B944">
        <f>IF(IFERROR(FIND("PU",D944,1),0)&lt;&gt;0,"PU",0)</f>
        <v/>
      </c>
      <c r="C944" t="inlineStr">
        <is>
          <t>V-P1-GRP-DT</t>
        </is>
      </c>
      <c r="D944" s="18" t="inlineStr">
        <is>
          <t>V-P1-GRP-DT-11</t>
        </is>
      </c>
      <c r="E944" s="71">
        <f>IFERROR(IF(B944=0,VLOOKUP(C944,INDIRECT($G$4&amp;$H$4),MATCH($A944,INDIRECT($G$4&amp;$I$4),0),0),VLOOKUP(C944,INDIRECT($G$5&amp;$H$5),MATCH($A944,INDIRECT($G$5&amp;$I$5),0),FALSE)),0)</f>
        <v/>
      </c>
    </row>
    <row r="945">
      <c r="A945">
        <f>MID(D945,LEN(C945)+2,LEN(D945)-LEN(C945))</f>
        <v/>
      </c>
      <c r="B945">
        <f>IF(IFERROR(FIND("PU",D945,1),0)&lt;&gt;0,"PU",0)</f>
        <v/>
      </c>
      <c r="C945" t="inlineStr">
        <is>
          <t>V-P1-GRP-DT</t>
        </is>
      </c>
      <c r="D945" s="18" t="inlineStr">
        <is>
          <t>V-P1-GRP-DT-12</t>
        </is>
      </c>
      <c r="E945" s="71">
        <f>IFERROR(IF(B945=0,VLOOKUP(C945,INDIRECT($G$4&amp;$H$4),MATCH($A945,INDIRECT($G$4&amp;$I$4),0),0),VLOOKUP(C945,INDIRECT($G$5&amp;$H$5),MATCH($A945,INDIRECT($G$5&amp;$I$5),0),FALSE)),0)</f>
        <v/>
      </c>
    </row>
    <row r="946">
      <c r="A946">
        <f>MID(D946,LEN(C946)+2,LEN(D946)-LEN(C946))</f>
        <v/>
      </c>
      <c r="B946">
        <f>IF(IFERROR(FIND("PU",D946,1),0)&lt;&gt;0,"PU",0)</f>
        <v/>
      </c>
      <c r="C946" t="inlineStr">
        <is>
          <t>V-P1-GRP-DT</t>
        </is>
      </c>
      <c r="D946" s="18" t="inlineStr">
        <is>
          <t>V-P1-GRP-DT-13</t>
        </is>
      </c>
      <c r="E946" s="71">
        <f>IFERROR(IF(B946=0,VLOOKUP(C946,INDIRECT($G$4&amp;$H$4),MATCH($A946,INDIRECT($G$4&amp;$I$4),0),0),VLOOKUP(C946,INDIRECT($G$5&amp;$H$5),MATCH($A946,INDIRECT($G$5&amp;$I$5),0),FALSE)),0)</f>
        <v/>
      </c>
    </row>
    <row r="947">
      <c r="A947">
        <f>MID(D947,LEN(C947)+2,LEN(D947)-LEN(C947))</f>
        <v/>
      </c>
      <c r="B947">
        <f>IF(IFERROR(FIND("PU",D947,1),0)&lt;&gt;0,"PU",0)</f>
        <v/>
      </c>
      <c r="C947" t="inlineStr">
        <is>
          <t>V-P2-GRP-DT</t>
        </is>
      </c>
      <c r="D947" s="18" t="inlineStr">
        <is>
          <t>V-P2-GRP-DT-01</t>
        </is>
      </c>
      <c r="E947" s="71">
        <f>IFERROR(IF(B947=0,VLOOKUP(C947,INDIRECT($G$4&amp;$H$4),MATCH($A947,INDIRECT($G$4&amp;$I$4),0),0),VLOOKUP(C947,INDIRECT($G$5&amp;$H$5),MATCH($A947,INDIRECT($G$5&amp;$I$5),0),FALSE)),0)</f>
        <v/>
      </c>
    </row>
    <row r="948">
      <c r="A948">
        <f>MID(D948,LEN(C948)+2,LEN(D948)-LEN(C948))</f>
        <v/>
      </c>
      <c r="B948">
        <f>IF(IFERROR(FIND("PU",D948,1),0)&lt;&gt;0,"PU",0)</f>
        <v/>
      </c>
      <c r="C948" t="inlineStr">
        <is>
          <t>V-P2-GRP-DT</t>
        </is>
      </c>
      <c r="D948" s="18" t="inlineStr">
        <is>
          <t>V-P2-GRP-DT-02</t>
        </is>
      </c>
      <c r="E948" s="71">
        <f>IFERROR(IF(B948=0,VLOOKUP(C948,INDIRECT($G$4&amp;$H$4),MATCH($A948,INDIRECT($G$4&amp;$I$4),0),0),VLOOKUP(C948,INDIRECT($G$5&amp;$H$5),MATCH($A948,INDIRECT($G$5&amp;$I$5),0),FALSE)),0)</f>
        <v/>
      </c>
    </row>
    <row r="949">
      <c r="A949">
        <f>MID(D949,LEN(C949)+2,LEN(D949)-LEN(C949))</f>
        <v/>
      </c>
      <c r="B949">
        <f>IF(IFERROR(FIND("PU",D949,1),0)&lt;&gt;0,"PU",0)</f>
        <v/>
      </c>
      <c r="C949" t="inlineStr">
        <is>
          <t>V-P2-GRP-DT</t>
        </is>
      </c>
      <c r="D949" s="18" t="inlineStr">
        <is>
          <t>V-P2-GRP-DT-03</t>
        </is>
      </c>
      <c r="E949" s="71">
        <f>IFERROR(IF(B949=0,VLOOKUP(C949,INDIRECT($G$4&amp;$H$4),MATCH($A949,INDIRECT($G$4&amp;$I$4),0),0),VLOOKUP(C949,INDIRECT($G$5&amp;$H$5),MATCH($A949,INDIRECT($G$5&amp;$I$5),0),FALSE)),0)</f>
        <v/>
      </c>
    </row>
    <row r="950">
      <c r="A950">
        <f>MID(D950,LEN(C950)+2,LEN(D950)-LEN(C950))</f>
        <v/>
      </c>
      <c r="B950">
        <f>IF(IFERROR(FIND("PU",D950,1),0)&lt;&gt;0,"PU",0)</f>
        <v/>
      </c>
      <c r="C950" t="inlineStr">
        <is>
          <t>V-P2-GRP-DT</t>
        </is>
      </c>
      <c r="D950" s="18" t="inlineStr">
        <is>
          <t>V-P2-GRP-DT-04</t>
        </is>
      </c>
      <c r="E950" s="71">
        <f>IFERROR(IF(B950=0,VLOOKUP(C950,INDIRECT($G$4&amp;$H$4),MATCH($A950,INDIRECT($G$4&amp;$I$4),0),0),VLOOKUP(C950,INDIRECT($G$5&amp;$H$5),MATCH($A950,INDIRECT($G$5&amp;$I$5),0),FALSE)),0)</f>
        <v/>
      </c>
    </row>
    <row r="951">
      <c r="A951">
        <f>MID(D951,LEN(C951)+2,LEN(D951)-LEN(C951))</f>
        <v/>
      </c>
      <c r="B951">
        <f>IF(IFERROR(FIND("PU",D951,1),0)&lt;&gt;0,"PU",0)</f>
        <v/>
      </c>
      <c r="C951" t="inlineStr">
        <is>
          <t>V-P2-GRP-DT</t>
        </is>
      </c>
      <c r="D951" s="18" t="inlineStr">
        <is>
          <t>V-P2-GRP-DT-05</t>
        </is>
      </c>
      <c r="E951" s="71">
        <f>IFERROR(IF(B951=0,VLOOKUP(C951,INDIRECT($G$4&amp;$H$4),MATCH($A951,INDIRECT($G$4&amp;$I$4),0),0),VLOOKUP(C951,INDIRECT($G$5&amp;$H$5),MATCH($A951,INDIRECT($G$5&amp;$I$5),0),FALSE)),0)</f>
        <v/>
      </c>
    </row>
    <row r="952">
      <c r="A952">
        <f>MID(D952,LEN(C952)+2,LEN(D952)-LEN(C952))</f>
        <v/>
      </c>
      <c r="B952">
        <f>IF(IFERROR(FIND("PU",D952,1),0)&lt;&gt;0,"PU",0)</f>
        <v/>
      </c>
      <c r="C952" t="inlineStr">
        <is>
          <t>V-P2-GRP-DT</t>
        </is>
      </c>
      <c r="D952" s="18" t="inlineStr">
        <is>
          <t>V-P2-GRP-DT-06</t>
        </is>
      </c>
      <c r="E952" s="71">
        <f>IFERROR(IF(B952=0,VLOOKUP(C952,INDIRECT($G$4&amp;$H$4),MATCH($A952,INDIRECT($G$4&amp;$I$4),0),0),VLOOKUP(C952,INDIRECT($G$5&amp;$H$5),MATCH($A952,INDIRECT($G$5&amp;$I$5),0),FALSE)),0)</f>
        <v/>
      </c>
    </row>
    <row r="953">
      <c r="A953">
        <f>MID(D953,LEN(C953)+2,LEN(D953)-LEN(C953))</f>
        <v/>
      </c>
      <c r="B953">
        <f>IF(IFERROR(FIND("PU",D953,1),0)&lt;&gt;0,"PU",0)</f>
        <v/>
      </c>
      <c r="C953" t="inlineStr">
        <is>
          <t>V-P2-GRP-DT</t>
        </is>
      </c>
      <c r="D953" s="18" t="inlineStr">
        <is>
          <t>V-P2-GRP-DT-07</t>
        </is>
      </c>
      <c r="E953" s="71">
        <f>IFERROR(IF(B953=0,VLOOKUP(C953,INDIRECT($G$4&amp;$H$4),MATCH($A953,INDIRECT($G$4&amp;$I$4),0),0),VLOOKUP(C953,INDIRECT($G$5&amp;$H$5),MATCH($A953,INDIRECT($G$5&amp;$I$5),0),FALSE)),0)</f>
        <v/>
      </c>
    </row>
    <row r="954">
      <c r="A954">
        <f>MID(D954,LEN(C954)+2,LEN(D954)-LEN(C954))</f>
        <v/>
      </c>
      <c r="B954">
        <f>IF(IFERROR(FIND("PU",D954,1),0)&lt;&gt;0,"PU",0)</f>
        <v/>
      </c>
      <c r="C954" t="inlineStr">
        <is>
          <t>V-P2-GRP-DT</t>
        </is>
      </c>
      <c r="D954" s="18" t="inlineStr">
        <is>
          <t>V-P2-GRP-DT-08</t>
        </is>
      </c>
      <c r="E954" s="71">
        <f>IFERROR(IF(B954=0,VLOOKUP(C954,INDIRECT($G$4&amp;$H$4),MATCH($A954,INDIRECT($G$4&amp;$I$4),0),0),VLOOKUP(C954,INDIRECT($G$5&amp;$H$5),MATCH($A954,INDIRECT($G$5&amp;$I$5),0),FALSE)),0)</f>
        <v/>
      </c>
    </row>
    <row r="955">
      <c r="A955">
        <f>MID(D955,LEN(C955)+2,LEN(D955)-LEN(C955))</f>
        <v/>
      </c>
      <c r="B955">
        <f>IF(IFERROR(FIND("PU",D955,1),0)&lt;&gt;0,"PU",0)</f>
        <v/>
      </c>
      <c r="C955" t="inlineStr">
        <is>
          <t>V-P2-GRP-DT</t>
        </is>
      </c>
      <c r="D955" s="18" t="inlineStr">
        <is>
          <t>V-P2-GRP-DT-09</t>
        </is>
      </c>
      <c r="E955" s="71">
        <f>IFERROR(IF(B955=0,VLOOKUP(C955,INDIRECT($G$4&amp;$H$4),MATCH($A955,INDIRECT($G$4&amp;$I$4),0),0),VLOOKUP(C955,INDIRECT($G$5&amp;$H$5),MATCH($A955,INDIRECT($G$5&amp;$I$5),0),FALSE)),0)</f>
        <v/>
      </c>
    </row>
    <row r="956">
      <c r="A956">
        <f>MID(D956,LEN(C956)+2,LEN(D956)-LEN(C956))</f>
        <v/>
      </c>
      <c r="B956">
        <f>IF(IFERROR(FIND("PU",D956,1),0)&lt;&gt;0,"PU",0)</f>
        <v/>
      </c>
      <c r="C956" t="inlineStr">
        <is>
          <t>V-P2-GRP-DT</t>
        </is>
      </c>
      <c r="D956" s="18" t="inlineStr">
        <is>
          <t>V-P2-GRP-DT-10</t>
        </is>
      </c>
      <c r="E956" s="71">
        <f>IFERROR(IF(B956=0,VLOOKUP(C956,INDIRECT($G$4&amp;$H$4),MATCH($A956,INDIRECT($G$4&amp;$I$4),0),0),VLOOKUP(C956,INDIRECT($G$5&amp;$H$5),MATCH($A956,INDIRECT($G$5&amp;$I$5),0),FALSE)),0)</f>
        <v/>
      </c>
    </row>
    <row r="957">
      <c r="A957">
        <f>MID(D957,LEN(C957)+2,LEN(D957)-LEN(C957))</f>
        <v/>
      </c>
      <c r="B957">
        <f>IF(IFERROR(FIND("PU",D957,1),0)&lt;&gt;0,"PU",0)</f>
        <v/>
      </c>
      <c r="C957" t="inlineStr">
        <is>
          <t>V-P2-GRP-DT</t>
        </is>
      </c>
      <c r="D957" s="18" t="inlineStr">
        <is>
          <t>V-P2-GRP-DT-11</t>
        </is>
      </c>
      <c r="E957" s="71">
        <f>IFERROR(IF(B957=0,VLOOKUP(C957,INDIRECT($G$4&amp;$H$4),MATCH($A957,INDIRECT($G$4&amp;$I$4),0),0),VLOOKUP(C957,INDIRECT($G$5&amp;$H$5),MATCH($A957,INDIRECT($G$5&amp;$I$5),0),FALSE)),0)</f>
        <v/>
      </c>
    </row>
    <row r="958">
      <c r="A958">
        <f>MID(D958,LEN(C958)+2,LEN(D958)-LEN(C958))</f>
        <v/>
      </c>
      <c r="B958">
        <f>IF(IFERROR(FIND("PU",D958,1),0)&lt;&gt;0,"PU",0)</f>
        <v/>
      </c>
      <c r="C958" t="inlineStr">
        <is>
          <t>V-P2-GRP-DT</t>
        </is>
      </c>
      <c r="D958" s="18" t="inlineStr">
        <is>
          <t>V-P2-GRP-DT-12</t>
        </is>
      </c>
      <c r="E958" s="71">
        <f>IFERROR(IF(B958=0,VLOOKUP(C958,INDIRECT($G$4&amp;$H$4),MATCH($A958,INDIRECT($G$4&amp;$I$4),0),0),VLOOKUP(C958,INDIRECT($G$5&amp;$H$5),MATCH($A958,INDIRECT($G$5&amp;$I$5),0),FALSE)),0)</f>
        <v/>
      </c>
    </row>
    <row r="959">
      <c r="A959">
        <f>MID(D959,LEN(C959)+2,LEN(D959)-LEN(C959))</f>
        <v/>
      </c>
      <c r="B959">
        <f>IF(IFERROR(FIND("PU",D959,1),0)&lt;&gt;0,"PU",0)</f>
        <v/>
      </c>
      <c r="C959" t="inlineStr">
        <is>
          <t>V-P2-GRP-DT</t>
        </is>
      </c>
      <c r="D959" s="18" t="inlineStr">
        <is>
          <t>V-P2-GRP-DT-13</t>
        </is>
      </c>
      <c r="E959" s="71">
        <f>IFERROR(IF(B959=0,VLOOKUP(C959,INDIRECT($G$4&amp;$H$4),MATCH($A959,INDIRECT($G$4&amp;$I$4),0),0),VLOOKUP(C959,INDIRECT($G$5&amp;$H$5),MATCH($A959,INDIRECT($G$5&amp;$I$5),0),FALSE)),0)</f>
        <v/>
      </c>
    </row>
    <row r="960">
      <c r="A960">
        <f>MID(D960,LEN(C960)+2,LEN(D960)-LEN(C960))</f>
        <v/>
      </c>
      <c r="B960">
        <f>IF(IFERROR(FIND("PU",D960,1),0)&lt;&gt;0,"PU",0)</f>
        <v/>
      </c>
      <c r="C960" t="inlineStr">
        <is>
          <t>V-P3-GRP-DT</t>
        </is>
      </c>
      <c r="D960" s="18" t="inlineStr">
        <is>
          <t>V-P3-GRP-DT-01</t>
        </is>
      </c>
      <c r="E960" s="71">
        <f>IFERROR(IF(B960=0,VLOOKUP(C960,INDIRECT($G$4&amp;$H$4),MATCH($A960,INDIRECT($G$4&amp;$I$4),0),0),VLOOKUP(C960,INDIRECT($G$5&amp;$H$5),MATCH($A960,INDIRECT($G$5&amp;$I$5),0),FALSE)),0)</f>
        <v/>
      </c>
    </row>
    <row r="961">
      <c r="A961">
        <f>MID(D961,LEN(C961)+2,LEN(D961)-LEN(C961))</f>
        <v/>
      </c>
      <c r="B961">
        <f>IF(IFERROR(FIND("PU",D961,1),0)&lt;&gt;0,"PU",0)</f>
        <v/>
      </c>
      <c r="C961" t="inlineStr">
        <is>
          <t>V-P3-GRP-DT</t>
        </is>
      </c>
      <c r="D961" s="18" t="inlineStr">
        <is>
          <t>V-P3-GRP-DT-02</t>
        </is>
      </c>
      <c r="E961" s="71">
        <f>IFERROR(IF(B961=0,VLOOKUP(C961,INDIRECT($G$4&amp;$H$4),MATCH($A961,INDIRECT($G$4&amp;$I$4),0),0),VLOOKUP(C961,INDIRECT($G$5&amp;$H$5),MATCH($A961,INDIRECT($G$5&amp;$I$5),0),FALSE)),0)</f>
        <v/>
      </c>
    </row>
    <row r="962">
      <c r="A962">
        <f>MID(D962,LEN(C962)+2,LEN(D962)-LEN(C962))</f>
        <v/>
      </c>
      <c r="B962">
        <f>IF(IFERROR(FIND("PU",D962,1),0)&lt;&gt;0,"PU",0)</f>
        <v/>
      </c>
      <c r="C962" t="inlineStr">
        <is>
          <t>V-P3-GRP-DT</t>
        </is>
      </c>
      <c r="D962" s="18" t="inlineStr">
        <is>
          <t>V-P3-GRP-DT-03</t>
        </is>
      </c>
      <c r="E962" s="71">
        <f>IFERROR(IF(B962=0,VLOOKUP(C962,INDIRECT($G$4&amp;$H$4),MATCH($A962,INDIRECT($G$4&amp;$I$4),0),0),VLOOKUP(C962,INDIRECT($G$5&amp;$H$5),MATCH($A962,INDIRECT($G$5&amp;$I$5),0),FALSE)),0)</f>
        <v/>
      </c>
    </row>
    <row r="963">
      <c r="A963">
        <f>MID(D963,LEN(C963)+2,LEN(D963)-LEN(C963))</f>
        <v/>
      </c>
      <c r="B963">
        <f>IF(IFERROR(FIND("PU",D963,1),0)&lt;&gt;0,"PU",0)</f>
        <v/>
      </c>
      <c r="C963" t="inlineStr">
        <is>
          <t>V-P3-GRP-DT</t>
        </is>
      </c>
      <c r="D963" s="18" t="inlineStr">
        <is>
          <t>V-P3-GRP-DT-04</t>
        </is>
      </c>
      <c r="E963" s="71">
        <f>IFERROR(IF(B963=0,VLOOKUP(C963,INDIRECT($G$4&amp;$H$4),MATCH($A963,INDIRECT($G$4&amp;$I$4),0),0),VLOOKUP(C963,INDIRECT($G$5&amp;$H$5),MATCH($A963,INDIRECT($G$5&amp;$I$5),0),FALSE)),0)</f>
        <v/>
      </c>
    </row>
    <row r="964">
      <c r="A964">
        <f>MID(D964,LEN(C964)+2,LEN(D964)-LEN(C964))</f>
        <v/>
      </c>
      <c r="B964">
        <f>IF(IFERROR(FIND("PU",D964,1),0)&lt;&gt;0,"PU",0)</f>
        <v/>
      </c>
      <c r="C964" t="inlineStr">
        <is>
          <t>V-P3-GRP-DT</t>
        </is>
      </c>
      <c r="D964" s="18" t="inlineStr">
        <is>
          <t>V-P3-GRP-DT-05</t>
        </is>
      </c>
      <c r="E964" s="71">
        <f>IFERROR(IF(B964=0,VLOOKUP(C964,INDIRECT($G$4&amp;$H$4),MATCH($A964,INDIRECT($G$4&amp;$I$4),0),0),VLOOKUP(C964,INDIRECT($G$5&amp;$H$5),MATCH($A964,INDIRECT($G$5&amp;$I$5),0),FALSE)),0)</f>
        <v/>
      </c>
    </row>
    <row r="965">
      <c r="A965">
        <f>MID(D965,LEN(C965)+2,LEN(D965)-LEN(C965))</f>
        <v/>
      </c>
      <c r="B965">
        <f>IF(IFERROR(FIND("PU",D965,1),0)&lt;&gt;0,"PU",0)</f>
        <v/>
      </c>
      <c r="C965" t="inlineStr">
        <is>
          <t>V-P3-GRP-DT</t>
        </is>
      </c>
      <c r="D965" s="18" t="inlineStr">
        <is>
          <t>V-P3-GRP-DT-06</t>
        </is>
      </c>
      <c r="E965" s="71">
        <f>IFERROR(IF(B965=0,VLOOKUP(C965,INDIRECT($G$4&amp;$H$4),MATCH($A965,INDIRECT($G$4&amp;$I$4),0),0),VLOOKUP(C965,INDIRECT($G$5&amp;$H$5),MATCH($A965,INDIRECT($G$5&amp;$I$5),0),FALSE)),0)</f>
        <v/>
      </c>
    </row>
    <row r="966">
      <c r="A966">
        <f>MID(D966,LEN(C966)+2,LEN(D966)-LEN(C966))</f>
        <v/>
      </c>
      <c r="B966">
        <f>IF(IFERROR(FIND("PU",D966,1),0)&lt;&gt;0,"PU",0)</f>
        <v/>
      </c>
      <c r="C966" t="inlineStr">
        <is>
          <t>V-P3-GRP-DT</t>
        </is>
      </c>
      <c r="D966" s="18" t="inlineStr">
        <is>
          <t>V-P3-GRP-DT-07</t>
        </is>
      </c>
      <c r="E966" s="71">
        <f>IFERROR(IF(B966=0,VLOOKUP(C966,INDIRECT($G$4&amp;$H$4),MATCH($A966,INDIRECT($G$4&amp;$I$4),0),0),VLOOKUP(C966,INDIRECT($G$5&amp;$H$5),MATCH($A966,INDIRECT($G$5&amp;$I$5),0),FALSE)),0)</f>
        <v/>
      </c>
    </row>
    <row r="967">
      <c r="A967">
        <f>MID(D967,LEN(C967)+2,LEN(D967)-LEN(C967))</f>
        <v/>
      </c>
      <c r="B967">
        <f>IF(IFERROR(FIND("PU",D967,1),0)&lt;&gt;0,"PU",0)</f>
        <v/>
      </c>
      <c r="C967" t="inlineStr">
        <is>
          <t>V-P3-GRP-DT</t>
        </is>
      </c>
      <c r="D967" s="18" t="inlineStr">
        <is>
          <t>V-P3-GRP-DT-08</t>
        </is>
      </c>
      <c r="E967" s="71">
        <f>IFERROR(IF(B967=0,VLOOKUP(C967,INDIRECT($G$4&amp;$H$4),MATCH($A967,INDIRECT($G$4&amp;$I$4),0),0),VLOOKUP(C967,INDIRECT($G$5&amp;$H$5),MATCH($A967,INDIRECT($G$5&amp;$I$5),0),FALSE)),0)</f>
        <v/>
      </c>
    </row>
    <row r="968">
      <c r="A968">
        <f>MID(D968,LEN(C968)+2,LEN(D968)-LEN(C968))</f>
        <v/>
      </c>
      <c r="B968">
        <f>IF(IFERROR(FIND("PU",D968,1),0)&lt;&gt;0,"PU",0)</f>
        <v/>
      </c>
      <c r="C968" t="inlineStr">
        <is>
          <t>V-P3-GRP-DT</t>
        </is>
      </c>
      <c r="D968" s="18" t="inlineStr">
        <is>
          <t>V-P3-GRP-DT-09</t>
        </is>
      </c>
      <c r="E968" s="71">
        <f>IFERROR(IF(B968=0,VLOOKUP(C968,INDIRECT($G$4&amp;$H$4),MATCH($A968,INDIRECT($G$4&amp;$I$4),0),0),VLOOKUP(C968,INDIRECT($G$5&amp;$H$5),MATCH($A968,INDIRECT($G$5&amp;$I$5),0),FALSE)),0)</f>
        <v/>
      </c>
    </row>
    <row r="969">
      <c r="A969">
        <f>MID(D969,LEN(C969)+2,LEN(D969)-LEN(C969))</f>
        <v/>
      </c>
      <c r="B969">
        <f>IF(IFERROR(FIND("PU",D969,1),0)&lt;&gt;0,"PU",0)</f>
        <v/>
      </c>
      <c r="C969" t="inlineStr">
        <is>
          <t>V-P3-GRP-DT</t>
        </is>
      </c>
      <c r="D969" s="18" t="inlineStr">
        <is>
          <t>V-P3-GRP-DT-10</t>
        </is>
      </c>
      <c r="E969" s="71">
        <f>IFERROR(IF(B969=0,VLOOKUP(C969,INDIRECT($G$4&amp;$H$4),MATCH($A969,INDIRECT($G$4&amp;$I$4),0),0),VLOOKUP(C969,INDIRECT($G$5&amp;$H$5),MATCH($A969,INDIRECT($G$5&amp;$I$5),0),FALSE)),0)</f>
        <v/>
      </c>
    </row>
    <row r="970">
      <c r="A970">
        <f>MID(D970,LEN(C970)+2,LEN(D970)-LEN(C970))</f>
        <v/>
      </c>
      <c r="B970">
        <f>IF(IFERROR(FIND("PU",D970,1),0)&lt;&gt;0,"PU",0)</f>
        <v/>
      </c>
      <c r="C970" t="inlineStr">
        <is>
          <t>V-P3-GRP-DT</t>
        </is>
      </c>
      <c r="D970" s="18" t="inlineStr">
        <is>
          <t>V-P3-GRP-DT-11</t>
        </is>
      </c>
      <c r="E970" s="71">
        <f>IFERROR(IF(B970=0,VLOOKUP(C970,INDIRECT($G$4&amp;$H$4),MATCH($A970,INDIRECT($G$4&amp;$I$4),0),0),VLOOKUP(C970,INDIRECT($G$5&amp;$H$5),MATCH($A970,INDIRECT($G$5&amp;$I$5),0),FALSE)),0)</f>
        <v/>
      </c>
    </row>
    <row r="971">
      <c r="A971">
        <f>MID(D971,LEN(C971)+2,LEN(D971)-LEN(C971))</f>
        <v/>
      </c>
      <c r="B971">
        <f>IF(IFERROR(FIND("PU",D971,1),0)&lt;&gt;0,"PU",0)</f>
        <v/>
      </c>
      <c r="C971" t="inlineStr">
        <is>
          <t>V-P3-GRP-DT</t>
        </is>
      </c>
      <c r="D971" s="18" t="inlineStr">
        <is>
          <t>V-P3-GRP-DT-12</t>
        </is>
      </c>
      <c r="E971" s="71">
        <f>IFERROR(IF(B971=0,VLOOKUP(C971,INDIRECT($G$4&amp;$H$4),MATCH($A971,INDIRECT($G$4&amp;$I$4),0),0),VLOOKUP(C971,INDIRECT($G$5&amp;$H$5),MATCH($A971,INDIRECT($G$5&amp;$I$5),0),FALSE)),0)</f>
        <v/>
      </c>
    </row>
    <row r="972">
      <c r="A972">
        <f>MID(D972,LEN(C972)+2,LEN(D972)-LEN(C972))</f>
        <v/>
      </c>
      <c r="B972">
        <f>IF(IFERROR(FIND("PU",D972,1),0)&lt;&gt;0,"PU",0)</f>
        <v/>
      </c>
      <c r="C972" t="inlineStr">
        <is>
          <t>V-P3-GRP-DT</t>
        </is>
      </c>
      <c r="D972" s="18" t="inlineStr">
        <is>
          <t>V-P3-GRP-DT-13</t>
        </is>
      </c>
      <c r="E972" s="71">
        <f>IFERROR(IF(B972=0,VLOOKUP(C972,INDIRECT($G$4&amp;$H$4),MATCH($A972,INDIRECT($G$4&amp;$I$4),0),0),VLOOKUP(C972,INDIRECT($G$5&amp;$H$5),MATCH($A972,INDIRECT($G$5&amp;$I$5),0),FALSE)),0)</f>
        <v/>
      </c>
    </row>
    <row r="973">
      <c r="A973">
        <f>MID(D973,LEN(C973)+2,LEN(D973)-LEN(C973))</f>
        <v/>
      </c>
      <c r="B973">
        <f>IF(IFERROR(FIND("PU",D973,1),0)&lt;&gt;0,"PU",0)</f>
        <v/>
      </c>
      <c r="C973" t="inlineStr">
        <is>
          <t>V-P4-GRP-DT</t>
        </is>
      </c>
      <c r="D973" s="18" t="inlineStr">
        <is>
          <t>V-P4-GRP-DT-01</t>
        </is>
      </c>
      <c r="E973" s="71">
        <f>IFERROR(IF(B973=0,VLOOKUP(C973,INDIRECT($G$4&amp;$H$4),MATCH($A973,INDIRECT($G$4&amp;$I$4),0),0),VLOOKUP(C973,INDIRECT($G$5&amp;$H$5),MATCH($A973,INDIRECT($G$5&amp;$I$5),0),FALSE)),0)</f>
        <v/>
      </c>
    </row>
    <row r="974">
      <c r="A974">
        <f>MID(D974,LEN(C974)+2,LEN(D974)-LEN(C974))</f>
        <v/>
      </c>
      <c r="B974">
        <f>IF(IFERROR(FIND("PU",D974,1),0)&lt;&gt;0,"PU",0)</f>
        <v/>
      </c>
      <c r="C974" t="inlineStr">
        <is>
          <t>V-P4-GRP-DT</t>
        </is>
      </c>
      <c r="D974" s="18" t="inlineStr">
        <is>
          <t>V-P4-GRP-DT-02</t>
        </is>
      </c>
      <c r="E974" s="71">
        <f>IFERROR(IF(B974=0,VLOOKUP(C974,INDIRECT($G$4&amp;$H$4),MATCH($A974,INDIRECT($G$4&amp;$I$4),0),0),VLOOKUP(C974,INDIRECT($G$5&amp;$H$5),MATCH($A974,INDIRECT($G$5&amp;$I$5),0),FALSE)),0)</f>
        <v/>
      </c>
    </row>
    <row r="975">
      <c r="A975">
        <f>MID(D975,LEN(C975)+2,LEN(D975)-LEN(C975))</f>
        <v/>
      </c>
      <c r="B975">
        <f>IF(IFERROR(FIND("PU",D975,1),0)&lt;&gt;0,"PU",0)</f>
        <v/>
      </c>
      <c r="C975" t="inlineStr">
        <is>
          <t>V-P4-GRP-DT</t>
        </is>
      </c>
      <c r="D975" s="18" t="inlineStr">
        <is>
          <t>V-P4-GRP-DT-03</t>
        </is>
      </c>
      <c r="E975" s="71">
        <f>IFERROR(IF(B975=0,VLOOKUP(C975,INDIRECT($G$4&amp;$H$4),MATCH($A975,INDIRECT($G$4&amp;$I$4),0),0),VLOOKUP(C975,INDIRECT($G$5&amp;$H$5),MATCH($A975,INDIRECT($G$5&amp;$I$5),0),FALSE)),0)</f>
        <v/>
      </c>
    </row>
    <row r="976">
      <c r="A976">
        <f>MID(D976,LEN(C976)+2,LEN(D976)-LEN(C976))</f>
        <v/>
      </c>
      <c r="B976">
        <f>IF(IFERROR(FIND("PU",D976,1),0)&lt;&gt;0,"PU",0)</f>
        <v/>
      </c>
      <c r="C976" t="inlineStr">
        <is>
          <t>V-P4-GRP-DT</t>
        </is>
      </c>
      <c r="D976" s="18" t="inlineStr">
        <is>
          <t>V-P4-GRP-DT-04</t>
        </is>
      </c>
      <c r="E976" s="71">
        <f>IFERROR(IF(B976=0,VLOOKUP(C976,INDIRECT($G$4&amp;$H$4),MATCH($A976,INDIRECT($G$4&amp;$I$4),0),0),VLOOKUP(C976,INDIRECT($G$5&amp;$H$5),MATCH($A976,INDIRECT($G$5&amp;$I$5),0),FALSE)),0)</f>
        <v/>
      </c>
    </row>
    <row r="977">
      <c r="A977">
        <f>MID(D977,LEN(C977)+2,LEN(D977)-LEN(C977))</f>
        <v/>
      </c>
      <c r="B977">
        <f>IF(IFERROR(FIND("PU",D977,1),0)&lt;&gt;0,"PU",0)</f>
        <v/>
      </c>
      <c r="C977" t="inlineStr">
        <is>
          <t>V-P4-GRP-DT</t>
        </is>
      </c>
      <c r="D977" s="18" t="inlineStr">
        <is>
          <t>V-P4-GRP-DT-05</t>
        </is>
      </c>
      <c r="E977" s="71">
        <f>IFERROR(IF(B977=0,VLOOKUP(C977,INDIRECT($G$4&amp;$H$4),MATCH($A977,INDIRECT($G$4&amp;$I$4),0),0),VLOOKUP(C977,INDIRECT($G$5&amp;$H$5),MATCH($A977,INDIRECT($G$5&amp;$I$5),0),FALSE)),0)</f>
        <v/>
      </c>
    </row>
    <row r="978">
      <c r="A978">
        <f>MID(D978,LEN(C978)+2,LEN(D978)-LEN(C978))</f>
        <v/>
      </c>
      <c r="B978">
        <f>IF(IFERROR(FIND("PU",D978,1),0)&lt;&gt;0,"PU",0)</f>
        <v/>
      </c>
      <c r="C978" t="inlineStr">
        <is>
          <t>V-P4-GRP-DT</t>
        </is>
      </c>
      <c r="D978" s="18" t="inlineStr">
        <is>
          <t>V-P4-GRP-DT-06</t>
        </is>
      </c>
      <c r="E978" s="71">
        <f>IFERROR(IF(B978=0,VLOOKUP(C978,INDIRECT($G$4&amp;$H$4),MATCH($A978,INDIRECT($G$4&amp;$I$4),0),0),VLOOKUP(C978,INDIRECT($G$5&amp;$H$5),MATCH($A978,INDIRECT($G$5&amp;$I$5),0),FALSE)),0)</f>
        <v/>
      </c>
    </row>
    <row r="979">
      <c r="A979">
        <f>MID(D979,LEN(C979)+2,LEN(D979)-LEN(C979))</f>
        <v/>
      </c>
      <c r="B979">
        <f>IF(IFERROR(FIND("PU",D979,1),0)&lt;&gt;0,"PU",0)</f>
        <v/>
      </c>
      <c r="C979" t="inlineStr">
        <is>
          <t>V-P4-GRP-DT</t>
        </is>
      </c>
      <c r="D979" s="18" t="inlineStr">
        <is>
          <t>V-P4-GRP-DT-07</t>
        </is>
      </c>
      <c r="E979" s="71">
        <f>IFERROR(IF(B979=0,VLOOKUP(C979,INDIRECT($G$4&amp;$H$4),MATCH($A979,INDIRECT($G$4&amp;$I$4),0),0),VLOOKUP(C979,INDIRECT($G$5&amp;$H$5),MATCH($A979,INDIRECT($G$5&amp;$I$5),0),FALSE)),0)</f>
        <v/>
      </c>
    </row>
    <row r="980">
      <c r="A980">
        <f>MID(D980,LEN(C980)+2,LEN(D980)-LEN(C980))</f>
        <v/>
      </c>
      <c r="B980">
        <f>IF(IFERROR(FIND("PU",D980,1),0)&lt;&gt;0,"PU",0)</f>
        <v/>
      </c>
      <c r="C980" t="inlineStr">
        <is>
          <t>V-P4-GRP-DT</t>
        </is>
      </c>
      <c r="D980" s="18" t="inlineStr">
        <is>
          <t>V-P4-GRP-DT-08</t>
        </is>
      </c>
      <c r="E980" s="71">
        <f>IFERROR(IF(B980=0,VLOOKUP(C980,INDIRECT($G$4&amp;$H$4),MATCH($A980,INDIRECT($G$4&amp;$I$4),0),0),VLOOKUP(C980,INDIRECT($G$5&amp;$H$5),MATCH($A980,INDIRECT($G$5&amp;$I$5),0),FALSE)),0)</f>
        <v/>
      </c>
    </row>
    <row r="981">
      <c r="A981">
        <f>MID(D981,LEN(C981)+2,LEN(D981)-LEN(C981))</f>
        <v/>
      </c>
      <c r="B981">
        <f>IF(IFERROR(FIND("PU",D981,1),0)&lt;&gt;0,"PU",0)</f>
        <v/>
      </c>
      <c r="C981" t="inlineStr">
        <is>
          <t>V-P4-GRP-DT</t>
        </is>
      </c>
      <c r="D981" s="18" t="inlineStr">
        <is>
          <t>V-P4-GRP-DT-09</t>
        </is>
      </c>
      <c r="E981" s="71">
        <f>IFERROR(IF(B981=0,VLOOKUP(C981,INDIRECT($G$4&amp;$H$4),MATCH($A981,INDIRECT($G$4&amp;$I$4),0),0),VLOOKUP(C981,INDIRECT($G$5&amp;$H$5),MATCH($A981,INDIRECT($G$5&amp;$I$5),0),FALSE)),0)</f>
        <v/>
      </c>
    </row>
    <row r="982">
      <c r="A982">
        <f>MID(D982,LEN(C982)+2,LEN(D982)-LEN(C982))</f>
        <v/>
      </c>
      <c r="B982">
        <f>IF(IFERROR(FIND("PU",D982,1),0)&lt;&gt;0,"PU",0)</f>
        <v/>
      </c>
      <c r="C982" t="inlineStr">
        <is>
          <t>V-P4-GRP-DT</t>
        </is>
      </c>
      <c r="D982" s="18" t="inlineStr">
        <is>
          <t>V-P4-GRP-DT-10</t>
        </is>
      </c>
      <c r="E982" s="71">
        <f>IFERROR(IF(B982=0,VLOOKUP(C982,INDIRECT($G$4&amp;$H$4),MATCH($A982,INDIRECT($G$4&amp;$I$4),0),0),VLOOKUP(C982,INDIRECT($G$5&amp;$H$5),MATCH($A982,INDIRECT($G$5&amp;$I$5),0),FALSE)),0)</f>
        <v/>
      </c>
    </row>
    <row r="983">
      <c r="A983">
        <f>MID(D983,LEN(C983)+2,LEN(D983)-LEN(C983))</f>
        <v/>
      </c>
      <c r="B983">
        <f>IF(IFERROR(FIND("PU",D983,1),0)&lt;&gt;0,"PU",0)</f>
        <v/>
      </c>
      <c r="C983" t="inlineStr">
        <is>
          <t>V-P4-GRP-DT</t>
        </is>
      </c>
      <c r="D983" s="18" t="inlineStr">
        <is>
          <t>V-P4-GRP-DT-11</t>
        </is>
      </c>
      <c r="E983" s="71">
        <f>IFERROR(IF(B983=0,VLOOKUP(C983,INDIRECT($G$4&amp;$H$4),MATCH($A983,INDIRECT($G$4&amp;$I$4),0),0),VLOOKUP(C983,INDIRECT($G$5&amp;$H$5),MATCH($A983,INDIRECT($G$5&amp;$I$5),0),FALSE)),0)</f>
        <v/>
      </c>
    </row>
    <row r="984">
      <c r="A984">
        <f>MID(D984,LEN(C984)+2,LEN(D984)-LEN(C984))</f>
        <v/>
      </c>
      <c r="B984">
        <f>IF(IFERROR(FIND("PU",D984,1),0)&lt;&gt;0,"PU",0)</f>
        <v/>
      </c>
      <c r="C984" t="inlineStr">
        <is>
          <t>V-P4-GRP-DT</t>
        </is>
      </c>
      <c r="D984" s="18" t="inlineStr">
        <is>
          <t>V-P4-GRP-DT-12</t>
        </is>
      </c>
      <c r="E984" s="71">
        <f>IFERROR(IF(B984=0,VLOOKUP(C984,INDIRECT($G$4&amp;$H$4),MATCH($A984,INDIRECT($G$4&amp;$I$4),0),0),VLOOKUP(C984,INDIRECT($G$5&amp;$H$5),MATCH($A984,INDIRECT($G$5&amp;$I$5),0),FALSE)),0)</f>
        <v/>
      </c>
    </row>
    <row r="985">
      <c r="A985">
        <f>MID(D985,LEN(C985)+2,LEN(D985)-LEN(C985))</f>
        <v/>
      </c>
      <c r="B985">
        <f>IF(IFERROR(FIND("PU",D985,1),0)&lt;&gt;0,"PU",0)</f>
        <v/>
      </c>
      <c r="C985" t="inlineStr">
        <is>
          <t>V-P4-GRP-DT</t>
        </is>
      </c>
      <c r="D985" s="18" t="inlineStr">
        <is>
          <t>V-P4-GRP-DT-13</t>
        </is>
      </c>
      <c r="E985" s="71">
        <f>IFERROR(IF(B985=0,VLOOKUP(C985,INDIRECT($G$4&amp;$H$4),MATCH($A985,INDIRECT($G$4&amp;$I$4),0),0),VLOOKUP(C985,INDIRECT($G$5&amp;$H$5),MATCH($A985,INDIRECT($G$5&amp;$I$5),0),FALSE)),0)</f>
        <v/>
      </c>
    </row>
    <row r="986">
      <c r="A986">
        <f>MID(D986,LEN(C986)+2,LEN(D986)-LEN(C986))</f>
        <v/>
      </c>
      <c r="B986">
        <f>IF(IFERROR(FIND("PU",D986,1),0)&lt;&gt;0,"PU",0)</f>
        <v/>
      </c>
      <c r="C986" t="inlineStr">
        <is>
          <t>V-P5-GRP-DT</t>
        </is>
      </c>
      <c r="D986" s="18" t="inlineStr">
        <is>
          <t>V-P5-GRP-DT-01</t>
        </is>
      </c>
      <c r="E986" s="71">
        <f>IFERROR(IF(B986=0,VLOOKUP(C986,INDIRECT($G$4&amp;$H$4),MATCH($A986,INDIRECT($G$4&amp;$I$4),0),0),VLOOKUP(C986,INDIRECT($G$5&amp;$H$5),MATCH($A986,INDIRECT($G$5&amp;$I$5),0),FALSE)),0)</f>
        <v/>
      </c>
    </row>
    <row r="987">
      <c r="A987">
        <f>MID(D987,LEN(C987)+2,LEN(D987)-LEN(C987))</f>
        <v/>
      </c>
      <c r="B987">
        <f>IF(IFERROR(FIND("PU",D987,1),0)&lt;&gt;0,"PU",0)</f>
        <v/>
      </c>
      <c r="C987" t="inlineStr">
        <is>
          <t>V-P5-GRP-DT</t>
        </is>
      </c>
      <c r="D987" s="18" t="inlineStr">
        <is>
          <t>V-P5-GRP-DT-02</t>
        </is>
      </c>
      <c r="E987" s="71">
        <f>IFERROR(IF(B987=0,VLOOKUP(C987,INDIRECT($G$4&amp;$H$4),MATCH($A987,INDIRECT($G$4&amp;$I$4),0),0),VLOOKUP(C987,INDIRECT($G$5&amp;$H$5),MATCH($A987,INDIRECT($G$5&amp;$I$5),0),FALSE)),0)</f>
        <v/>
      </c>
    </row>
    <row r="988">
      <c r="A988">
        <f>MID(D988,LEN(C988)+2,LEN(D988)-LEN(C988))</f>
        <v/>
      </c>
      <c r="B988">
        <f>IF(IFERROR(FIND("PU",D988,1),0)&lt;&gt;0,"PU",0)</f>
        <v/>
      </c>
      <c r="C988" t="inlineStr">
        <is>
          <t>V-P5-GRP-DT</t>
        </is>
      </c>
      <c r="D988" s="18" t="inlineStr">
        <is>
          <t>V-P5-GRP-DT-03</t>
        </is>
      </c>
      <c r="E988" s="71">
        <f>IFERROR(IF(B988=0,VLOOKUP(C988,INDIRECT($G$4&amp;$H$4),MATCH($A988,INDIRECT($G$4&amp;$I$4),0),0),VLOOKUP(C988,INDIRECT($G$5&amp;$H$5),MATCH($A988,INDIRECT($G$5&amp;$I$5),0),FALSE)),0)</f>
        <v/>
      </c>
    </row>
    <row r="989">
      <c r="A989">
        <f>MID(D989,LEN(C989)+2,LEN(D989)-LEN(C989))</f>
        <v/>
      </c>
      <c r="B989">
        <f>IF(IFERROR(FIND("PU",D989,1),0)&lt;&gt;0,"PU",0)</f>
        <v/>
      </c>
      <c r="C989" t="inlineStr">
        <is>
          <t>V-P5-GRP-DT</t>
        </is>
      </c>
      <c r="D989" s="18" t="inlineStr">
        <is>
          <t>V-P5-GRP-DT-04</t>
        </is>
      </c>
      <c r="E989" s="71">
        <f>IFERROR(IF(B989=0,VLOOKUP(C989,INDIRECT($G$4&amp;$H$4),MATCH($A989,INDIRECT($G$4&amp;$I$4),0),0),VLOOKUP(C989,INDIRECT($G$5&amp;$H$5),MATCH($A989,INDIRECT($G$5&amp;$I$5),0),FALSE)),0)</f>
        <v/>
      </c>
    </row>
    <row r="990">
      <c r="A990">
        <f>MID(D990,LEN(C990)+2,LEN(D990)-LEN(C990))</f>
        <v/>
      </c>
      <c r="B990">
        <f>IF(IFERROR(FIND("PU",D990,1),0)&lt;&gt;0,"PU",0)</f>
        <v/>
      </c>
      <c r="C990" t="inlineStr">
        <is>
          <t>V-P5-GRP-DT</t>
        </is>
      </c>
      <c r="D990" s="18" t="inlineStr">
        <is>
          <t>V-P5-GRP-DT-05</t>
        </is>
      </c>
      <c r="E990" s="71">
        <f>IFERROR(IF(B990=0,VLOOKUP(C990,INDIRECT($G$4&amp;$H$4),MATCH($A990,INDIRECT($G$4&amp;$I$4),0),0),VLOOKUP(C990,INDIRECT($G$5&amp;$H$5),MATCH($A990,INDIRECT($G$5&amp;$I$5),0),FALSE)),0)</f>
        <v/>
      </c>
    </row>
    <row r="991">
      <c r="A991">
        <f>MID(D991,LEN(C991)+2,LEN(D991)-LEN(C991))</f>
        <v/>
      </c>
      <c r="B991">
        <f>IF(IFERROR(FIND("PU",D991,1),0)&lt;&gt;0,"PU",0)</f>
        <v/>
      </c>
      <c r="C991" t="inlineStr">
        <is>
          <t>V-P5-GRP-DT</t>
        </is>
      </c>
      <c r="D991" s="18" t="inlineStr">
        <is>
          <t>V-P5-GRP-DT-06</t>
        </is>
      </c>
      <c r="E991" s="71">
        <f>IFERROR(IF(B991=0,VLOOKUP(C991,INDIRECT($G$4&amp;$H$4),MATCH($A991,INDIRECT($G$4&amp;$I$4),0),0),VLOOKUP(C991,INDIRECT($G$5&amp;$H$5),MATCH($A991,INDIRECT($G$5&amp;$I$5),0),FALSE)),0)</f>
        <v/>
      </c>
    </row>
    <row r="992">
      <c r="A992">
        <f>MID(D992,LEN(C992)+2,LEN(D992)-LEN(C992))</f>
        <v/>
      </c>
      <c r="B992">
        <f>IF(IFERROR(FIND("PU",D992,1),0)&lt;&gt;0,"PU",0)</f>
        <v/>
      </c>
      <c r="C992" t="inlineStr">
        <is>
          <t>V-P5-GRP-DT</t>
        </is>
      </c>
      <c r="D992" s="18" t="inlineStr">
        <is>
          <t>V-P5-GRP-DT-07</t>
        </is>
      </c>
      <c r="E992" s="71">
        <f>IFERROR(IF(B992=0,VLOOKUP(C992,INDIRECT($G$4&amp;$H$4),MATCH($A992,INDIRECT($G$4&amp;$I$4),0),0),VLOOKUP(C992,INDIRECT($G$5&amp;$H$5),MATCH($A992,INDIRECT($G$5&amp;$I$5),0),FALSE)),0)</f>
        <v/>
      </c>
    </row>
    <row r="993">
      <c r="A993">
        <f>MID(D993,LEN(C993)+2,LEN(D993)-LEN(C993))</f>
        <v/>
      </c>
      <c r="B993">
        <f>IF(IFERROR(FIND("PU",D993,1),0)&lt;&gt;0,"PU",0)</f>
        <v/>
      </c>
      <c r="C993" t="inlineStr">
        <is>
          <t>V-P5-GRP-DT</t>
        </is>
      </c>
      <c r="D993" s="18" t="inlineStr">
        <is>
          <t>V-P5-GRP-DT-08</t>
        </is>
      </c>
      <c r="E993" s="71">
        <f>IFERROR(IF(B993=0,VLOOKUP(C993,INDIRECT($G$4&amp;$H$4),MATCH($A993,INDIRECT($G$4&amp;$I$4),0),0),VLOOKUP(C993,INDIRECT($G$5&amp;$H$5),MATCH($A993,INDIRECT($G$5&amp;$I$5),0),FALSE)),0)</f>
        <v/>
      </c>
    </row>
    <row r="994">
      <c r="A994">
        <f>MID(D994,LEN(C994)+2,LEN(D994)-LEN(C994))</f>
        <v/>
      </c>
      <c r="B994">
        <f>IF(IFERROR(FIND("PU",D994,1),0)&lt;&gt;0,"PU",0)</f>
        <v/>
      </c>
      <c r="C994" t="inlineStr">
        <is>
          <t>V-P5-GRP-DT</t>
        </is>
      </c>
      <c r="D994" s="18" t="inlineStr">
        <is>
          <t>V-P5-GRP-DT-09</t>
        </is>
      </c>
      <c r="E994" s="71">
        <f>IFERROR(IF(B994=0,VLOOKUP(C994,INDIRECT($G$4&amp;$H$4),MATCH($A994,INDIRECT($G$4&amp;$I$4),0),0),VLOOKUP(C994,INDIRECT($G$5&amp;$H$5),MATCH($A994,INDIRECT($G$5&amp;$I$5),0),FALSE)),0)</f>
        <v/>
      </c>
    </row>
    <row r="995">
      <c r="A995">
        <f>MID(D995,LEN(C995)+2,LEN(D995)-LEN(C995))</f>
        <v/>
      </c>
      <c r="B995">
        <f>IF(IFERROR(FIND("PU",D995,1),0)&lt;&gt;0,"PU",0)</f>
        <v/>
      </c>
      <c r="C995" t="inlineStr">
        <is>
          <t>V-P5-GRP-DT</t>
        </is>
      </c>
      <c r="D995" s="18" t="inlineStr">
        <is>
          <t>V-P5-GRP-DT-10</t>
        </is>
      </c>
      <c r="E995" s="71">
        <f>IFERROR(IF(B995=0,VLOOKUP(C995,INDIRECT($G$4&amp;$H$4),MATCH($A995,INDIRECT($G$4&amp;$I$4),0),0),VLOOKUP(C995,INDIRECT($G$5&amp;$H$5),MATCH($A995,INDIRECT($G$5&amp;$I$5),0),FALSE)),0)</f>
        <v/>
      </c>
    </row>
    <row r="996">
      <c r="A996">
        <f>MID(D996,LEN(C996)+2,LEN(D996)-LEN(C996))</f>
        <v/>
      </c>
      <c r="B996">
        <f>IF(IFERROR(FIND("PU",D996,1),0)&lt;&gt;0,"PU",0)</f>
        <v/>
      </c>
      <c r="C996" t="inlineStr">
        <is>
          <t>V-P5-GRP-DT</t>
        </is>
      </c>
      <c r="D996" s="18" t="inlineStr">
        <is>
          <t>V-P5-GRP-DT-11</t>
        </is>
      </c>
      <c r="E996" s="71">
        <f>IFERROR(IF(B996=0,VLOOKUP(C996,INDIRECT($G$4&amp;$H$4),MATCH($A996,INDIRECT($G$4&amp;$I$4),0),0),VLOOKUP(C996,INDIRECT($G$5&amp;$H$5),MATCH($A996,INDIRECT($G$5&amp;$I$5),0),FALSE)),0)</f>
        <v/>
      </c>
    </row>
    <row r="997">
      <c r="A997">
        <f>MID(D997,LEN(C997)+2,LEN(D997)-LEN(C997))</f>
        <v/>
      </c>
      <c r="B997">
        <f>IF(IFERROR(FIND("PU",D997,1),0)&lt;&gt;0,"PU",0)</f>
        <v/>
      </c>
      <c r="C997" t="inlineStr">
        <is>
          <t>V-P5-GRP-DT</t>
        </is>
      </c>
      <c r="D997" s="18" t="inlineStr">
        <is>
          <t>V-P5-GRP-DT-12</t>
        </is>
      </c>
      <c r="E997" s="71">
        <f>IFERROR(IF(B997=0,VLOOKUP(C997,INDIRECT($G$4&amp;$H$4),MATCH($A997,INDIRECT($G$4&amp;$I$4),0),0),VLOOKUP(C997,INDIRECT($G$5&amp;$H$5),MATCH($A997,INDIRECT($G$5&amp;$I$5),0),FALSE)),0)</f>
        <v/>
      </c>
    </row>
    <row r="998">
      <c r="A998">
        <f>MID(D998,LEN(C998)+2,LEN(D998)-LEN(C998))</f>
        <v/>
      </c>
      <c r="B998">
        <f>IF(IFERROR(FIND("PU",D998,1),0)&lt;&gt;0,"PU",0)</f>
        <v/>
      </c>
      <c r="C998" t="inlineStr">
        <is>
          <t>V-P5-GRP-DT</t>
        </is>
      </c>
      <c r="D998" s="18" t="inlineStr">
        <is>
          <t>V-P5-GRP-DT-13</t>
        </is>
      </c>
      <c r="E998" s="71">
        <f>IFERROR(IF(B998=0,VLOOKUP(C998,INDIRECT($G$4&amp;$H$4),MATCH($A998,INDIRECT($G$4&amp;$I$4),0),0),VLOOKUP(C998,INDIRECT($G$5&amp;$H$5),MATCH($A998,INDIRECT($G$5&amp;$I$5),0),FALSE)),0)</f>
        <v/>
      </c>
    </row>
    <row r="999">
      <c r="A999">
        <f>MID(D999,LEN(C999)+2,LEN(D999)-LEN(C999))</f>
        <v/>
      </c>
      <c r="B999">
        <f>IF(IFERROR(FIND("PU",D999,1),0)&lt;&gt;0,"PU",0)</f>
        <v/>
      </c>
      <c r="C999" t="inlineStr">
        <is>
          <t>V-P6-GRP-DT</t>
        </is>
      </c>
      <c r="D999" s="18" t="inlineStr">
        <is>
          <t>V-P6-GRP-DT-01</t>
        </is>
      </c>
      <c r="E999" s="71">
        <f>IFERROR(IF(B999=0,VLOOKUP(C999,INDIRECT($G$4&amp;$H$4),MATCH($A999,INDIRECT($G$4&amp;$I$4),0),0),VLOOKUP(C999,INDIRECT($G$5&amp;$H$5),MATCH($A999,INDIRECT($G$5&amp;$I$5),0),FALSE)),0)</f>
        <v/>
      </c>
    </row>
    <row r="1000">
      <c r="A1000">
        <f>MID(D1000,LEN(C1000)+2,LEN(D1000)-LEN(C1000))</f>
        <v/>
      </c>
      <c r="B1000">
        <f>IF(IFERROR(FIND("PU",D1000,1),0)&lt;&gt;0,"PU",0)</f>
        <v/>
      </c>
      <c r="C1000" t="inlineStr">
        <is>
          <t>V-P6-GRP-DT</t>
        </is>
      </c>
      <c r="D1000" s="18" t="inlineStr">
        <is>
          <t>V-P6-GRP-DT-02</t>
        </is>
      </c>
      <c r="E1000" s="71">
        <f>IFERROR(IF(B1000=0,VLOOKUP(C1000,INDIRECT($G$4&amp;$H$4),MATCH($A1000,INDIRECT($G$4&amp;$I$4),0),0),VLOOKUP(C1000,INDIRECT($G$5&amp;$H$5),MATCH($A1000,INDIRECT($G$5&amp;$I$5),0),FALSE)),0)</f>
        <v/>
      </c>
    </row>
    <row r="1001">
      <c r="A1001">
        <f>MID(D1001,LEN(C1001)+2,LEN(D1001)-LEN(C1001))</f>
        <v/>
      </c>
      <c r="B1001">
        <f>IF(IFERROR(FIND("PU",D1001,1),0)&lt;&gt;0,"PU",0)</f>
        <v/>
      </c>
      <c r="C1001" t="inlineStr">
        <is>
          <t>V-P6-GRP-DT</t>
        </is>
      </c>
      <c r="D1001" s="18" t="inlineStr">
        <is>
          <t>V-P6-GRP-DT-03</t>
        </is>
      </c>
      <c r="E1001" s="71">
        <f>IFERROR(IF(B1001=0,VLOOKUP(C1001,INDIRECT($G$4&amp;$H$4),MATCH($A1001,INDIRECT($G$4&amp;$I$4),0),0),VLOOKUP(C1001,INDIRECT($G$5&amp;$H$5),MATCH($A1001,INDIRECT($G$5&amp;$I$5),0),FALSE)),0)</f>
        <v/>
      </c>
    </row>
    <row r="1002">
      <c r="A1002">
        <f>MID(D1002,LEN(C1002)+2,LEN(D1002)-LEN(C1002))</f>
        <v/>
      </c>
      <c r="B1002">
        <f>IF(IFERROR(FIND("PU",D1002,1),0)&lt;&gt;0,"PU",0)</f>
        <v/>
      </c>
      <c r="C1002" t="inlineStr">
        <is>
          <t>V-P6-GRP-DT</t>
        </is>
      </c>
      <c r="D1002" s="18" t="inlineStr">
        <is>
          <t>V-P6-GRP-DT-04</t>
        </is>
      </c>
      <c r="E1002" s="71">
        <f>IFERROR(IF(B1002=0,VLOOKUP(C1002,INDIRECT($G$4&amp;$H$4),MATCH($A1002,INDIRECT($G$4&amp;$I$4),0),0),VLOOKUP(C1002,INDIRECT($G$5&amp;$H$5),MATCH($A1002,INDIRECT($G$5&amp;$I$5),0),FALSE)),0)</f>
        <v/>
      </c>
    </row>
    <row r="1003">
      <c r="A1003">
        <f>MID(D1003,LEN(C1003)+2,LEN(D1003)-LEN(C1003))</f>
        <v/>
      </c>
      <c r="B1003">
        <f>IF(IFERROR(FIND("PU",D1003,1),0)&lt;&gt;0,"PU",0)</f>
        <v/>
      </c>
      <c r="C1003" t="inlineStr">
        <is>
          <t>V-P6-GRP-DT</t>
        </is>
      </c>
      <c r="D1003" s="18" t="inlineStr">
        <is>
          <t>V-P6-GRP-DT-05</t>
        </is>
      </c>
      <c r="E1003" s="71">
        <f>IFERROR(IF(B1003=0,VLOOKUP(C1003,INDIRECT($G$4&amp;$H$4),MATCH($A1003,INDIRECT($G$4&amp;$I$4),0),0),VLOOKUP(C1003,INDIRECT($G$5&amp;$H$5),MATCH($A1003,INDIRECT($G$5&amp;$I$5),0),FALSE)),0)</f>
        <v/>
      </c>
    </row>
    <row r="1004">
      <c r="A1004">
        <f>MID(D1004,LEN(C1004)+2,LEN(D1004)-LEN(C1004))</f>
        <v/>
      </c>
      <c r="B1004">
        <f>IF(IFERROR(FIND("PU",D1004,1),0)&lt;&gt;0,"PU",0)</f>
        <v/>
      </c>
      <c r="C1004" t="inlineStr">
        <is>
          <t>V-P6-GRP-DT</t>
        </is>
      </c>
      <c r="D1004" s="18" t="inlineStr">
        <is>
          <t>V-P6-GRP-DT-06</t>
        </is>
      </c>
      <c r="E1004" s="71">
        <f>IFERROR(IF(B1004=0,VLOOKUP(C1004,INDIRECT($G$4&amp;$H$4),MATCH($A1004,INDIRECT($G$4&amp;$I$4),0),0),VLOOKUP(C1004,INDIRECT($G$5&amp;$H$5),MATCH($A1004,INDIRECT($G$5&amp;$I$5),0),FALSE)),0)</f>
        <v/>
      </c>
    </row>
    <row r="1005">
      <c r="A1005">
        <f>MID(D1005,LEN(C1005)+2,LEN(D1005)-LEN(C1005))</f>
        <v/>
      </c>
      <c r="B1005">
        <f>IF(IFERROR(FIND("PU",D1005,1),0)&lt;&gt;0,"PU",0)</f>
        <v/>
      </c>
      <c r="C1005" t="inlineStr">
        <is>
          <t>V-P6-GRP-DT</t>
        </is>
      </c>
      <c r="D1005" s="18" t="inlineStr">
        <is>
          <t>V-P6-GRP-DT-07</t>
        </is>
      </c>
      <c r="E1005" s="71">
        <f>IFERROR(IF(B1005=0,VLOOKUP(C1005,INDIRECT($G$4&amp;$H$4),MATCH($A1005,INDIRECT($G$4&amp;$I$4),0),0),VLOOKUP(C1005,INDIRECT($G$5&amp;$H$5),MATCH($A1005,INDIRECT($G$5&amp;$I$5),0),FALSE)),0)</f>
        <v/>
      </c>
    </row>
    <row r="1006">
      <c r="A1006">
        <f>MID(D1006,LEN(C1006)+2,LEN(D1006)-LEN(C1006))</f>
        <v/>
      </c>
      <c r="B1006">
        <f>IF(IFERROR(FIND("PU",D1006,1),0)&lt;&gt;0,"PU",0)</f>
        <v/>
      </c>
      <c r="C1006" t="inlineStr">
        <is>
          <t>V-P6-GRP-DT</t>
        </is>
      </c>
      <c r="D1006" s="18" t="inlineStr">
        <is>
          <t>V-P6-GRP-DT-08</t>
        </is>
      </c>
      <c r="E1006" s="71">
        <f>IFERROR(IF(B1006=0,VLOOKUP(C1006,INDIRECT($G$4&amp;$H$4),MATCH($A1006,INDIRECT($G$4&amp;$I$4),0),0),VLOOKUP(C1006,INDIRECT($G$5&amp;$H$5),MATCH($A1006,INDIRECT($G$5&amp;$I$5),0),FALSE)),0)</f>
        <v/>
      </c>
    </row>
    <row r="1007">
      <c r="A1007">
        <f>MID(D1007,LEN(C1007)+2,LEN(D1007)-LEN(C1007))</f>
        <v/>
      </c>
      <c r="B1007">
        <f>IF(IFERROR(FIND("PU",D1007,1),0)&lt;&gt;0,"PU",0)</f>
        <v/>
      </c>
      <c r="C1007" t="inlineStr">
        <is>
          <t>V-P6-GRP-DT</t>
        </is>
      </c>
      <c r="D1007" s="18" t="inlineStr">
        <is>
          <t>V-P6-GRP-DT-09</t>
        </is>
      </c>
      <c r="E1007" s="71">
        <f>IFERROR(IF(B1007=0,VLOOKUP(C1007,INDIRECT($G$4&amp;$H$4),MATCH($A1007,INDIRECT($G$4&amp;$I$4),0),0),VLOOKUP(C1007,INDIRECT($G$5&amp;$H$5),MATCH($A1007,INDIRECT($G$5&amp;$I$5),0),FALSE)),0)</f>
        <v/>
      </c>
    </row>
    <row r="1008">
      <c r="A1008">
        <f>MID(D1008,LEN(C1008)+2,LEN(D1008)-LEN(C1008))</f>
        <v/>
      </c>
      <c r="B1008">
        <f>IF(IFERROR(FIND("PU",D1008,1),0)&lt;&gt;0,"PU",0)</f>
        <v/>
      </c>
      <c r="C1008" t="inlineStr">
        <is>
          <t>V-P6-GRP-DT</t>
        </is>
      </c>
      <c r="D1008" s="18" t="inlineStr">
        <is>
          <t>V-P6-GRP-DT-10</t>
        </is>
      </c>
      <c r="E1008" s="71">
        <f>IFERROR(IF(B1008=0,VLOOKUP(C1008,INDIRECT($G$4&amp;$H$4),MATCH($A1008,INDIRECT($G$4&amp;$I$4),0),0),VLOOKUP(C1008,INDIRECT($G$5&amp;$H$5),MATCH($A1008,INDIRECT($G$5&amp;$I$5),0),FALSE)),0)</f>
        <v/>
      </c>
    </row>
    <row r="1009">
      <c r="A1009">
        <f>MID(D1009,LEN(C1009)+2,LEN(D1009)-LEN(C1009))</f>
        <v/>
      </c>
      <c r="B1009">
        <f>IF(IFERROR(FIND("PU",D1009,1),0)&lt;&gt;0,"PU",0)</f>
        <v/>
      </c>
      <c r="C1009" t="inlineStr">
        <is>
          <t>V-P6-GRP-DT</t>
        </is>
      </c>
      <c r="D1009" s="18" t="inlineStr">
        <is>
          <t>V-P6-GRP-DT-11</t>
        </is>
      </c>
      <c r="E1009" s="71">
        <f>IFERROR(IF(B1009=0,VLOOKUP(C1009,INDIRECT($G$4&amp;$H$4),MATCH($A1009,INDIRECT($G$4&amp;$I$4),0),0),VLOOKUP(C1009,INDIRECT($G$5&amp;$H$5),MATCH($A1009,INDIRECT($G$5&amp;$I$5),0),FALSE)),0)</f>
        <v/>
      </c>
    </row>
    <row r="1010">
      <c r="A1010">
        <f>MID(D1010,LEN(C1010)+2,LEN(D1010)-LEN(C1010))</f>
        <v/>
      </c>
      <c r="B1010">
        <f>IF(IFERROR(FIND("PU",D1010,1),0)&lt;&gt;0,"PU",0)</f>
        <v/>
      </c>
      <c r="C1010" t="inlineStr">
        <is>
          <t>V-P6-GRP-DT</t>
        </is>
      </c>
      <c r="D1010" s="18" t="inlineStr">
        <is>
          <t>V-P6-GRP-DT-12</t>
        </is>
      </c>
      <c r="E1010" s="71">
        <f>IFERROR(IF(B1010=0,VLOOKUP(C1010,INDIRECT($G$4&amp;$H$4),MATCH($A1010,INDIRECT($G$4&amp;$I$4),0),0),VLOOKUP(C1010,INDIRECT($G$5&amp;$H$5),MATCH($A1010,INDIRECT($G$5&amp;$I$5),0),FALSE)),0)</f>
        <v/>
      </c>
    </row>
    <row r="1011">
      <c r="A1011">
        <f>MID(D1011,LEN(C1011)+2,LEN(D1011)-LEN(C1011))</f>
        <v/>
      </c>
      <c r="B1011">
        <f>IF(IFERROR(FIND("PU",D1011,1),0)&lt;&gt;0,"PU",0)</f>
        <v/>
      </c>
      <c r="C1011" t="inlineStr">
        <is>
          <t>V-P6-GRP-DT</t>
        </is>
      </c>
      <c r="D1011" s="18" t="inlineStr">
        <is>
          <t>V-P6-GRP-DT-13</t>
        </is>
      </c>
      <c r="E1011" s="71">
        <f>IFERROR(IF(B1011=0,VLOOKUP(C1011,INDIRECT($G$4&amp;$H$4),MATCH($A1011,INDIRECT($G$4&amp;$I$4),0),0),VLOOKUP(C1011,INDIRECT($G$5&amp;$H$5),MATCH($A1011,INDIRECT($G$5&amp;$I$5),0),FALSE)),0)</f>
        <v/>
      </c>
    </row>
    <row r="1012">
      <c r="A1012">
        <f>MID(D1012,LEN(C1012)+2,LEN(D1012)-LEN(C1012))</f>
        <v/>
      </c>
      <c r="B1012">
        <f>IF(IFERROR(FIND("PU",D1012,1),0)&lt;&gt;0,"PU",0)</f>
        <v/>
      </c>
      <c r="C1012" t="inlineStr">
        <is>
          <t>V-P7-GRP-DT</t>
        </is>
      </c>
      <c r="D1012" s="18" t="inlineStr">
        <is>
          <t>V-P7-GRP-DT-01</t>
        </is>
      </c>
      <c r="E1012" s="71">
        <f>IFERROR(IF(B1012=0,VLOOKUP(C1012,INDIRECT($G$4&amp;$H$4),MATCH($A1012,INDIRECT($G$4&amp;$I$4),0),0),VLOOKUP(C1012,INDIRECT($G$5&amp;$H$5),MATCH($A1012,INDIRECT($G$5&amp;$I$5),0),FALSE)),0)</f>
        <v/>
      </c>
    </row>
    <row r="1013">
      <c r="A1013">
        <f>MID(D1013,LEN(C1013)+2,LEN(D1013)-LEN(C1013))</f>
        <v/>
      </c>
      <c r="B1013">
        <f>IF(IFERROR(FIND("PU",D1013,1),0)&lt;&gt;0,"PU",0)</f>
        <v/>
      </c>
      <c r="C1013" t="inlineStr">
        <is>
          <t>V-P7-GRP-DT</t>
        </is>
      </c>
      <c r="D1013" s="18" t="inlineStr">
        <is>
          <t>V-P7-GRP-DT-02</t>
        </is>
      </c>
      <c r="E1013" s="71">
        <f>IFERROR(IF(B1013=0,VLOOKUP(C1013,INDIRECT($G$4&amp;$H$4),MATCH($A1013,INDIRECT($G$4&amp;$I$4),0),0),VLOOKUP(C1013,INDIRECT($G$5&amp;$H$5),MATCH($A1013,INDIRECT($G$5&amp;$I$5),0),FALSE)),0)</f>
        <v/>
      </c>
    </row>
    <row r="1014">
      <c r="A1014">
        <f>MID(D1014,LEN(C1014)+2,LEN(D1014)-LEN(C1014))</f>
        <v/>
      </c>
      <c r="B1014">
        <f>IF(IFERROR(FIND("PU",D1014,1),0)&lt;&gt;0,"PU",0)</f>
        <v/>
      </c>
      <c r="C1014" t="inlineStr">
        <is>
          <t>V-P7-GRP-DT</t>
        </is>
      </c>
      <c r="D1014" s="18" t="inlineStr">
        <is>
          <t>V-P7-GRP-DT-03</t>
        </is>
      </c>
      <c r="E1014" s="71">
        <f>IFERROR(IF(B1014=0,VLOOKUP(C1014,INDIRECT($G$4&amp;$H$4),MATCH($A1014,INDIRECT($G$4&amp;$I$4),0),0),VLOOKUP(C1014,INDIRECT($G$5&amp;$H$5),MATCH($A1014,INDIRECT($G$5&amp;$I$5),0),FALSE)),0)</f>
        <v/>
      </c>
    </row>
    <row r="1015">
      <c r="A1015">
        <f>MID(D1015,LEN(C1015)+2,LEN(D1015)-LEN(C1015))</f>
        <v/>
      </c>
      <c r="B1015">
        <f>IF(IFERROR(FIND("PU",D1015,1),0)&lt;&gt;0,"PU",0)</f>
        <v/>
      </c>
      <c r="C1015" t="inlineStr">
        <is>
          <t>V-P7-GRP-DT</t>
        </is>
      </c>
      <c r="D1015" s="18" t="inlineStr">
        <is>
          <t>V-P7-GRP-DT-04</t>
        </is>
      </c>
      <c r="E1015" s="71">
        <f>IFERROR(IF(B1015=0,VLOOKUP(C1015,INDIRECT($G$4&amp;$H$4),MATCH($A1015,INDIRECT($G$4&amp;$I$4),0),0),VLOOKUP(C1015,INDIRECT($G$5&amp;$H$5),MATCH($A1015,INDIRECT($G$5&amp;$I$5),0),FALSE)),0)</f>
        <v/>
      </c>
    </row>
    <row r="1016">
      <c r="A1016">
        <f>MID(D1016,LEN(C1016)+2,LEN(D1016)-LEN(C1016))</f>
        <v/>
      </c>
      <c r="B1016">
        <f>IF(IFERROR(FIND("PU",D1016,1),0)&lt;&gt;0,"PU",0)</f>
        <v/>
      </c>
      <c r="C1016" t="inlineStr">
        <is>
          <t>V-P7-GRP-DT</t>
        </is>
      </c>
      <c r="D1016" s="18" t="inlineStr">
        <is>
          <t>V-P7-GRP-DT-05</t>
        </is>
      </c>
      <c r="E1016" s="71">
        <f>IFERROR(IF(B1016=0,VLOOKUP(C1016,INDIRECT($G$4&amp;$H$4),MATCH($A1016,INDIRECT($G$4&amp;$I$4),0),0),VLOOKUP(C1016,INDIRECT($G$5&amp;$H$5),MATCH($A1016,INDIRECT($G$5&amp;$I$5),0),FALSE)),0)</f>
        <v/>
      </c>
    </row>
    <row r="1017">
      <c r="A1017">
        <f>MID(D1017,LEN(C1017)+2,LEN(D1017)-LEN(C1017))</f>
        <v/>
      </c>
      <c r="B1017">
        <f>IF(IFERROR(FIND("PU",D1017,1),0)&lt;&gt;0,"PU",0)</f>
        <v/>
      </c>
      <c r="C1017" t="inlineStr">
        <is>
          <t>V-P7-GRP-DT</t>
        </is>
      </c>
      <c r="D1017" s="18" t="inlineStr">
        <is>
          <t>V-P7-GRP-DT-06</t>
        </is>
      </c>
      <c r="E1017" s="71">
        <f>IFERROR(IF(B1017=0,VLOOKUP(C1017,INDIRECT($G$4&amp;$H$4),MATCH($A1017,INDIRECT($G$4&amp;$I$4),0),0),VLOOKUP(C1017,INDIRECT($G$5&amp;$H$5),MATCH($A1017,INDIRECT($G$5&amp;$I$5),0),FALSE)),0)</f>
        <v/>
      </c>
    </row>
    <row r="1018">
      <c r="A1018">
        <f>MID(D1018,LEN(C1018)+2,LEN(D1018)-LEN(C1018))</f>
        <v/>
      </c>
      <c r="B1018">
        <f>IF(IFERROR(FIND("PU",D1018,1),0)&lt;&gt;0,"PU",0)</f>
        <v/>
      </c>
      <c r="C1018" t="inlineStr">
        <is>
          <t>V-P7-GRP-DT</t>
        </is>
      </c>
      <c r="D1018" s="18" t="inlineStr">
        <is>
          <t>V-P7-GRP-DT-07</t>
        </is>
      </c>
      <c r="E1018" s="71">
        <f>IFERROR(IF(B1018=0,VLOOKUP(C1018,INDIRECT($G$4&amp;$H$4),MATCH($A1018,INDIRECT($G$4&amp;$I$4),0),0),VLOOKUP(C1018,INDIRECT($G$5&amp;$H$5),MATCH($A1018,INDIRECT($G$5&amp;$I$5),0),FALSE)),0)</f>
        <v/>
      </c>
    </row>
    <row r="1019">
      <c r="A1019">
        <f>MID(D1019,LEN(C1019)+2,LEN(D1019)-LEN(C1019))</f>
        <v/>
      </c>
      <c r="B1019">
        <f>IF(IFERROR(FIND("PU",D1019,1),0)&lt;&gt;0,"PU",0)</f>
        <v/>
      </c>
      <c r="C1019" t="inlineStr">
        <is>
          <t>V-P7-GRP-DT</t>
        </is>
      </c>
      <c r="D1019" s="18" t="inlineStr">
        <is>
          <t>V-P7-GRP-DT-08</t>
        </is>
      </c>
      <c r="E1019" s="71">
        <f>IFERROR(IF(B1019=0,VLOOKUP(C1019,INDIRECT($G$4&amp;$H$4),MATCH($A1019,INDIRECT($G$4&amp;$I$4),0),0),VLOOKUP(C1019,INDIRECT($G$5&amp;$H$5),MATCH($A1019,INDIRECT($G$5&amp;$I$5),0),FALSE)),0)</f>
        <v/>
      </c>
    </row>
    <row r="1020">
      <c r="A1020">
        <f>MID(D1020,LEN(C1020)+2,LEN(D1020)-LEN(C1020))</f>
        <v/>
      </c>
      <c r="B1020">
        <f>IF(IFERROR(FIND("PU",D1020,1),0)&lt;&gt;0,"PU",0)</f>
        <v/>
      </c>
      <c r="C1020" t="inlineStr">
        <is>
          <t>V-P7-GRP-DT</t>
        </is>
      </c>
      <c r="D1020" s="18" t="inlineStr">
        <is>
          <t>V-P7-GRP-DT-09</t>
        </is>
      </c>
      <c r="E1020" s="71">
        <f>IFERROR(IF(B1020=0,VLOOKUP(C1020,INDIRECT($G$4&amp;$H$4),MATCH($A1020,INDIRECT($G$4&amp;$I$4),0),0),VLOOKUP(C1020,INDIRECT($G$5&amp;$H$5),MATCH($A1020,INDIRECT($G$5&amp;$I$5),0),FALSE)),0)</f>
        <v/>
      </c>
    </row>
    <row r="1021">
      <c r="A1021">
        <f>MID(D1021,LEN(C1021)+2,LEN(D1021)-LEN(C1021))</f>
        <v/>
      </c>
      <c r="B1021">
        <f>IF(IFERROR(FIND("PU",D1021,1),0)&lt;&gt;0,"PU",0)</f>
        <v/>
      </c>
      <c r="C1021" t="inlineStr">
        <is>
          <t>V-P7-GRP-DT</t>
        </is>
      </c>
      <c r="D1021" s="18" t="inlineStr">
        <is>
          <t>V-P7-GRP-DT-10</t>
        </is>
      </c>
      <c r="E1021" s="71">
        <f>IFERROR(IF(B1021=0,VLOOKUP(C1021,INDIRECT($G$4&amp;$H$4),MATCH($A1021,INDIRECT($G$4&amp;$I$4),0),0),VLOOKUP(C1021,INDIRECT($G$5&amp;$H$5),MATCH($A1021,INDIRECT($G$5&amp;$I$5),0),FALSE)),0)</f>
        <v/>
      </c>
    </row>
    <row r="1022">
      <c r="A1022">
        <f>MID(D1022,LEN(C1022)+2,LEN(D1022)-LEN(C1022))</f>
        <v/>
      </c>
      <c r="B1022">
        <f>IF(IFERROR(FIND("PU",D1022,1),0)&lt;&gt;0,"PU",0)</f>
        <v/>
      </c>
      <c r="C1022" t="inlineStr">
        <is>
          <t>V-P7-GRP-DT</t>
        </is>
      </c>
      <c r="D1022" s="18" t="inlineStr">
        <is>
          <t>V-P7-GRP-DT-11</t>
        </is>
      </c>
      <c r="E1022" s="71">
        <f>IFERROR(IF(B1022=0,VLOOKUP(C1022,INDIRECT($G$4&amp;$H$4),MATCH($A1022,INDIRECT($G$4&amp;$I$4),0),0),VLOOKUP(C1022,INDIRECT($G$5&amp;$H$5),MATCH($A1022,INDIRECT($G$5&amp;$I$5),0),FALSE)),0)</f>
        <v/>
      </c>
    </row>
    <row r="1023">
      <c r="A1023">
        <f>MID(D1023,LEN(C1023)+2,LEN(D1023)-LEN(C1023))</f>
        <v/>
      </c>
      <c r="B1023">
        <f>IF(IFERROR(FIND("PU",D1023,1),0)&lt;&gt;0,"PU",0)</f>
        <v/>
      </c>
      <c r="C1023" t="inlineStr">
        <is>
          <t>V-P7-GRP-DT</t>
        </is>
      </c>
      <c r="D1023" s="18" t="inlineStr">
        <is>
          <t>V-P7-GRP-DT-12</t>
        </is>
      </c>
      <c r="E1023" s="71">
        <f>IFERROR(IF(B1023=0,VLOOKUP(C1023,INDIRECT($G$4&amp;$H$4),MATCH($A1023,INDIRECT($G$4&amp;$I$4),0),0),VLOOKUP(C1023,INDIRECT($G$5&amp;$H$5),MATCH($A1023,INDIRECT($G$5&amp;$I$5),0),FALSE)),0)</f>
        <v/>
      </c>
    </row>
    <row r="1024">
      <c r="A1024">
        <f>MID(D1024,LEN(C1024)+2,LEN(D1024)-LEN(C1024))</f>
        <v/>
      </c>
      <c r="B1024">
        <f>IF(IFERROR(FIND("PU",D1024,1),0)&lt;&gt;0,"PU",0)</f>
        <v/>
      </c>
      <c r="C1024" t="inlineStr">
        <is>
          <t>V-P7-GRP-DT</t>
        </is>
      </c>
      <c r="D1024" s="18" t="inlineStr">
        <is>
          <t>V-P7-GRP-DT-13</t>
        </is>
      </c>
      <c r="E1024" s="71">
        <f>IFERROR(IF(B1024=0,VLOOKUP(C1024,INDIRECT($G$4&amp;$H$4),MATCH($A1024,INDIRECT($G$4&amp;$I$4),0),0),VLOOKUP(C1024,INDIRECT($G$5&amp;$H$5),MATCH($A1024,INDIRECT($G$5&amp;$I$5),0),FALSE)),0)</f>
        <v/>
      </c>
    </row>
    <row r="1025">
      <c r="A1025">
        <f>MID(D1025,LEN(C1025)+2,LEN(D1025)-LEN(C1025))</f>
        <v/>
      </c>
      <c r="B1025">
        <f>IF(IFERROR(FIND("PU",D1025,1),0)&lt;&gt;0,"PU",0)</f>
        <v/>
      </c>
      <c r="C1025" t="inlineStr">
        <is>
          <t>V-P8-GRP-DT</t>
        </is>
      </c>
      <c r="D1025" s="18" t="inlineStr">
        <is>
          <t>V-P8-GRP-DT-01</t>
        </is>
      </c>
      <c r="E1025" s="71">
        <f>IFERROR(IF(B1025=0,VLOOKUP(C1025,INDIRECT($G$4&amp;$H$4),MATCH($A1025,INDIRECT($G$4&amp;$I$4),0),0),VLOOKUP(C1025,INDIRECT($G$5&amp;$H$5),MATCH($A1025,INDIRECT($G$5&amp;$I$5),0),FALSE)),0)</f>
        <v/>
      </c>
    </row>
    <row r="1026">
      <c r="A1026">
        <f>MID(D1026,LEN(C1026)+2,LEN(D1026)-LEN(C1026))</f>
        <v/>
      </c>
      <c r="B1026">
        <f>IF(IFERROR(FIND("PU",D1026,1),0)&lt;&gt;0,"PU",0)</f>
        <v/>
      </c>
      <c r="C1026" t="inlineStr">
        <is>
          <t>V-P8-GRP-DT</t>
        </is>
      </c>
      <c r="D1026" s="18" t="inlineStr">
        <is>
          <t>V-P8-GRP-DT-02</t>
        </is>
      </c>
      <c r="E1026" s="71">
        <f>IFERROR(IF(B1026=0,VLOOKUP(C1026,INDIRECT($G$4&amp;$H$4),MATCH($A1026,INDIRECT($G$4&amp;$I$4),0),0),VLOOKUP(C1026,INDIRECT($G$5&amp;$H$5),MATCH($A1026,INDIRECT($G$5&amp;$I$5),0),FALSE)),0)</f>
        <v/>
      </c>
    </row>
    <row r="1027">
      <c r="A1027">
        <f>MID(D1027,LEN(C1027)+2,LEN(D1027)-LEN(C1027))</f>
        <v/>
      </c>
      <c r="B1027">
        <f>IF(IFERROR(FIND("PU",D1027,1),0)&lt;&gt;0,"PU",0)</f>
        <v/>
      </c>
      <c r="C1027" t="inlineStr">
        <is>
          <t>V-P8-GRP-DT</t>
        </is>
      </c>
      <c r="D1027" s="18" t="inlineStr">
        <is>
          <t>V-P8-GRP-DT-03</t>
        </is>
      </c>
      <c r="E1027" s="71">
        <f>IFERROR(IF(B1027=0,VLOOKUP(C1027,INDIRECT($G$4&amp;$H$4),MATCH($A1027,INDIRECT($G$4&amp;$I$4),0),0),VLOOKUP(C1027,INDIRECT($G$5&amp;$H$5),MATCH($A1027,INDIRECT($G$5&amp;$I$5),0),FALSE)),0)</f>
        <v/>
      </c>
    </row>
    <row r="1028">
      <c r="A1028">
        <f>MID(D1028,LEN(C1028)+2,LEN(D1028)-LEN(C1028))</f>
        <v/>
      </c>
      <c r="B1028">
        <f>IF(IFERROR(FIND("PU",D1028,1),0)&lt;&gt;0,"PU",0)</f>
        <v/>
      </c>
      <c r="C1028" t="inlineStr">
        <is>
          <t>V-P8-GRP-DT</t>
        </is>
      </c>
      <c r="D1028" s="18" t="inlineStr">
        <is>
          <t>V-P8-GRP-DT-04</t>
        </is>
      </c>
      <c r="E1028" s="71">
        <f>IFERROR(IF(B1028=0,VLOOKUP(C1028,INDIRECT($G$4&amp;$H$4),MATCH($A1028,INDIRECT($G$4&amp;$I$4),0),0),VLOOKUP(C1028,INDIRECT($G$5&amp;$H$5),MATCH($A1028,INDIRECT($G$5&amp;$I$5),0),FALSE)),0)</f>
        <v/>
      </c>
    </row>
    <row r="1029">
      <c r="A1029">
        <f>MID(D1029,LEN(C1029)+2,LEN(D1029)-LEN(C1029))</f>
        <v/>
      </c>
      <c r="B1029">
        <f>IF(IFERROR(FIND("PU",D1029,1),0)&lt;&gt;0,"PU",0)</f>
        <v/>
      </c>
      <c r="C1029" t="inlineStr">
        <is>
          <t>V-P8-GRP-DT</t>
        </is>
      </c>
      <c r="D1029" s="18" t="inlineStr">
        <is>
          <t>V-P8-GRP-DT-05</t>
        </is>
      </c>
      <c r="E1029" s="71">
        <f>IFERROR(IF(B1029=0,VLOOKUP(C1029,INDIRECT($G$4&amp;$H$4),MATCH($A1029,INDIRECT($G$4&amp;$I$4),0),0),VLOOKUP(C1029,INDIRECT($G$5&amp;$H$5),MATCH($A1029,INDIRECT($G$5&amp;$I$5),0),FALSE)),0)</f>
        <v/>
      </c>
    </row>
    <row r="1030">
      <c r="A1030">
        <f>MID(D1030,LEN(C1030)+2,LEN(D1030)-LEN(C1030))</f>
        <v/>
      </c>
      <c r="B1030">
        <f>IF(IFERROR(FIND("PU",D1030,1),0)&lt;&gt;0,"PU",0)</f>
        <v/>
      </c>
      <c r="C1030" t="inlineStr">
        <is>
          <t>V-P8-GRP-DT</t>
        </is>
      </c>
      <c r="D1030" s="18" t="inlineStr">
        <is>
          <t>V-P8-GRP-DT-06</t>
        </is>
      </c>
      <c r="E1030" s="71">
        <f>IFERROR(IF(B1030=0,VLOOKUP(C1030,INDIRECT($G$4&amp;$H$4),MATCH($A1030,INDIRECT($G$4&amp;$I$4),0),0),VLOOKUP(C1030,INDIRECT($G$5&amp;$H$5),MATCH($A1030,INDIRECT($G$5&amp;$I$5),0),FALSE)),0)</f>
        <v/>
      </c>
    </row>
    <row r="1031">
      <c r="A1031">
        <f>MID(D1031,LEN(C1031)+2,LEN(D1031)-LEN(C1031))</f>
        <v/>
      </c>
      <c r="B1031">
        <f>IF(IFERROR(FIND("PU",D1031,1),0)&lt;&gt;0,"PU",0)</f>
        <v/>
      </c>
      <c r="C1031" t="inlineStr">
        <is>
          <t>V-P8-GRP-DT</t>
        </is>
      </c>
      <c r="D1031" s="18" t="inlineStr">
        <is>
          <t>V-P8-GRP-DT-07</t>
        </is>
      </c>
      <c r="E1031" s="71">
        <f>IFERROR(IF(B1031=0,VLOOKUP(C1031,INDIRECT($G$4&amp;$H$4),MATCH($A1031,INDIRECT($G$4&amp;$I$4),0),0),VLOOKUP(C1031,INDIRECT($G$5&amp;$H$5),MATCH($A1031,INDIRECT($G$5&amp;$I$5),0),FALSE)),0)</f>
        <v/>
      </c>
    </row>
    <row r="1032">
      <c r="A1032">
        <f>MID(D1032,LEN(C1032)+2,LEN(D1032)-LEN(C1032))</f>
        <v/>
      </c>
      <c r="B1032">
        <f>IF(IFERROR(FIND("PU",D1032,1),0)&lt;&gt;0,"PU",0)</f>
        <v/>
      </c>
      <c r="C1032" t="inlineStr">
        <is>
          <t>V-P8-GRP-DT</t>
        </is>
      </c>
      <c r="D1032" s="18" t="inlineStr">
        <is>
          <t>V-P8-GRP-DT-08</t>
        </is>
      </c>
      <c r="E1032" s="71">
        <f>IFERROR(IF(B1032=0,VLOOKUP(C1032,INDIRECT($G$4&amp;$H$4),MATCH($A1032,INDIRECT($G$4&amp;$I$4),0),0),VLOOKUP(C1032,INDIRECT($G$5&amp;$H$5),MATCH($A1032,INDIRECT($G$5&amp;$I$5),0),FALSE)),0)</f>
        <v/>
      </c>
    </row>
    <row r="1033">
      <c r="A1033">
        <f>MID(D1033,LEN(C1033)+2,LEN(D1033)-LEN(C1033))</f>
        <v/>
      </c>
      <c r="B1033">
        <f>IF(IFERROR(FIND("PU",D1033,1),0)&lt;&gt;0,"PU",0)</f>
        <v/>
      </c>
      <c r="C1033" t="inlineStr">
        <is>
          <t>V-P8-GRP-DT</t>
        </is>
      </c>
      <c r="D1033" s="18" t="inlineStr">
        <is>
          <t>V-P8-GRP-DT-09</t>
        </is>
      </c>
      <c r="E1033" s="71">
        <f>IFERROR(IF(B1033=0,VLOOKUP(C1033,INDIRECT($G$4&amp;$H$4),MATCH($A1033,INDIRECT($G$4&amp;$I$4),0),0),VLOOKUP(C1033,INDIRECT($G$5&amp;$H$5),MATCH($A1033,INDIRECT($G$5&amp;$I$5),0),FALSE)),0)</f>
        <v/>
      </c>
    </row>
    <row r="1034">
      <c r="A1034">
        <f>MID(D1034,LEN(C1034)+2,LEN(D1034)-LEN(C1034))</f>
        <v/>
      </c>
      <c r="B1034">
        <f>IF(IFERROR(FIND("PU",D1034,1),0)&lt;&gt;0,"PU",0)</f>
        <v/>
      </c>
      <c r="C1034" t="inlineStr">
        <is>
          <t>V-P8-GRP-DT</t>
        </is>
      </c>
      <c r="D1034" s="18" t="inlineStr">
        <is>
          <t>V-P8-GRP-DT-10</t>
        </is>
      </c>
      <c r="E1034" s="71">
        <f>IFERROR(IF(B1034=0,VLOOKUP(C1034,INDIRECT($G$4&amp;$H$4),MATCH($A1034,INDIRECT($G$4&amp;$I$4),0),0),VLOOKUP(C1034,INDIRECT($G$5&amp;$H$5),MATCH($A1034,INDIRECT($G$5&amp;$I$5),0),FALSE)),0)</f>
        <v/>
      </c>
    </row>
    <row r="1035">
      <c r="A1035">
        <f>MID(D1035,LEN(C1035)+2,LEN(D1035)-LEN(C1035))</f>
        <v/>
      </c>
      <c r="B1035">
        <f>IF(IFERROR(FIND("PU",D1035,1),0)&lt;&gt;0,"PU",0)</f>
        <v/>
      </c>
      <c r="C1035" t="inlineStr">
        <is>
          <t>V-P8-GRP-DT</t>
        </is>
      </c>
      <c r="D1035" s="18" t="inlineStr">
        <is>
          <t>V-P8-GRP-DT-11</t>
        </is>
      </c>
      <c r="E1035" s="71">
        <f>IFERROR(IF(B1035=0,VLOOKUP(C1035,INDIRECT($G$4&amp;$H$4),MATCH($A1035,INDIRECT($G$4&amp;$I$4),0),0),VLOOKUP(C1035,INDIRECT($G$5&amp;$H$5),MATCH($A1035,INDIRECT($G$5&amp;$I$5),0),FALSE)),0)</f>
        <v/>
      </c>
    </row>
    <row r="1036">
      <c r="A1036">
        <f>MID(D1036,LEN(C1036)+2,LEN(D1036)-LEN(C1036))</f>
        <v/>
      </c>
      <c r="B1036">
        <f>IF(IFERROR(FIND("PU",D1036,1),0)&lt;&gt;0,"PU",0)</f>
        <v/>
      </c>
      <c r="C1036" t="inlineStr">
        <is>
          <t>V-P8-GRP-DT</t>
        </is>
      </c>
      <c r="D1036" s="18" t="inlineStr">
        <is>
          <t>V-P8-GRP-DT-12</t>
        </is>
      </c>
      <c r="E1036" s="71">
        <f>IFERROR(IF(B1036=0,VLOOKUP(C1036,INDIRECT($G$4&amp;$H$4),MATCH($A1036,INDIRECT($G$4&amp;$I$4),0),0),VLOOKUP(C1036,INDIRECT($G$5&amp;$H$5),MATCH($A1036,INDIRECT($G$5&amp;$I$5),0),FALSE)),0)</f>
        <v/>
      </c>
    </row>
    <row r="1037">
      <c r="A1037">
        <f>MID(D1037,LEN(C1037)+2,LEN(D1037)-LEN(C1037))</f>
        <v/>
      </c>
      <c r="B1037">
        <f>IF(IFERROR(FIND("PU",D1037,1),0)&lt;&gt;0,"PU",0)</f>
        <v/>
      </c>
      <c r="C1037" t="inlineStr">
        <is>
          <t>V-P8-GRP-DT</t>
        </is>
      </c>
      <c r="D1037" s="18" t="inlineStr">
        <is>
          <t>V-P8-GRP-DT-13</t>
        </is>
      </c>
      <c r="E1037" s="71">
        <f>IFERROR(IF(B1037=0,VLOOKUP(C1037,INDIRECT($G$4&amp;$H$4),MATCH($A1037,INDIRECT($G$4&amp;$I$4),0),0),VLOOKUP(C1037,INDIRECT($G$5&amp;$H$5),MATCH($A1037,INDIRECT($G$5&amp;$I$5),0),FALSE)),0)</f>
        <v/>
      </c>
    </row>
    <row r="1038">
      <c r="A1038">
        <f>MID(D1038,LEN(C1038)+2,LEN(D1038)-LEN(C1038))</f>
        <v/>
      </c>
      <c r="B1038">
        <f>IF(IFERROR(FIND("PU",D1038,1),0)&lt;&gt;0,"PU",0)</f>
        <v/>
      </c>
      <c r="C1038" t="inlineStr">
        <is>
          <t>V-P9-GRP-DT</t>
        </is>
      </c>
      <c r="D1038" s="18" t="inlineStr">
        <is>
          <t>V-P9-GRP-DT-01</t>
        </is>
      </c>
      <c r="E1038" s="71">
        <f>IFERROR(IF(B1038=0,VLOOKUP(C1038,INDIRECT($G$4&amp;$H$4),MATCH($A1038,INDIRECT($G$4&amp;$I$4),0),0),VLOOKUP(C1038,INDIRECT($G$5&amp;$H$5),MATCH($A1038,INDIRECT($G$5&amp;$I$5),0),FALSE)),0)</f>
        <v/>
      </c>
    </row>
    <row r="1039">
      <c r="A1039">
        <f>MID(D1039,LEN(C1039)+2,LEN(D1039)-LEN(C1039))</f>
        <v/>
      </c>
      <c r="B1039">
        <f>IF(IFERROR(FIND("PU",D1039,1),0)&lt;&gt;0,"PU",0)</f>
        <v/>
      </c>
      <c r="C1039" t="inlineStr">
        <is>
          <t>V-P9-GRP-DT</t>
        </is>
      </c>
      <c r="D1039" s="18" t="inlineStr">
        <is>
          <t>V-P9-GRP-DT-02</t>
        </is>
      </c>
      <c r="E1039" s="71">
        <f>IFERROR(IF(B1039=0,VLOOKUP(C1039,INDIRECT($G$4&amp;$H$4),MATCH($A1039,INDIRECT($G$4&amp;$I$4),0),0),VLOOKUP(C1039,INDIRECT($G$5&amp;$H$5),MATCH($A1039,INDIRECT($G$5&amp;$I$5),0),FALSE)),0)</f>
        <v/>
      </c>
    </row>
    <row r="1040">
      <c r="A1040">
        <f>MID(D1040,LEN(C1040)+2,LEN(D1040)-LEN(C1040))</f>
        <v/>
      </c>
      <c r="B1040">
        <f>IF(IFERROR(FIND("PU",D1040,1),0)&lt;&gt;0,"PU",0)</f>
        <v/>
      </c>
      <c r="C1040" t="inlineStr">
        <is>
          <t>V-P9-GRP-DT</t>
        </is>
      </c>
      <c r="D1040" s="18" t="inlineStr">
        <is>
          <t>V-P9-GRP-DT-03</t>
        </is>
      </c>
      <c r="E1040" s="71">
        <f>IFERROR(IF(B1040=0,VLOOKUP(C1040,INDIRECT($G$4&amp;$H$4),MATCH($A1040,INDIRECT($G$4&amp;$I$4),0),0),VLOOKUP(C1040,INDIRECT($G$5&amp;$H$5),MATCH($A1040,INDIRECT($G$5&amp;$I$5),0),FALSE)),0)</f>
        <v/>
      </c>
    </row>
    <row r="1041">
      <c r="A1041">
        <f>MID(D1041,LEN(C1041)+2,LEN(D1041)-LEN(C1041))</f>
        <v/>
      </c>
      <c r="B1041">
        <f>IF(IFERROR(FIND("PU",D1041,1),0)&lt;&gt;0,"PU",0)</f>
        <v/>
      </c>
      <c r="C1041" t="inlineStr">
        <is>
          <t>V-P9-GRP-DT</t>
        </is>
      </c>
      <c r="D1041" s="18" t="inlineStr">
        <is>
          <t>V-P9-GRP-DT-04</t>
        </is>
      </c>
      <c r="E1041" s="71">
        <f>IFERROR(IF(B1041=0,VLOOKUP(C1041,INDIRECT($G$4&amp;$H$4),MATCH($A1041,INDIRECT($G$4&amp;$I$4),0),0),VLOOKUP(C1041,INDIRECT($G$5&amp;$H$5),MATCH($A1041,INDIRECT($G$5&amp;$I$5),0),FALSE)),0)</f>
        <v/>
      </c>
    </row>
    <row r="1042">
      <c r="A1042">
        <f>MID(D1042,LEN(C1042)+2,LEN(D1042)-LEN(C1042))</f>
        <v/>
      </c>
      <c r="B1042">
        <f>IF(IFERROR(FIND("PU",D1042,1),0)&lt;&gt;0,"PU",0)</f>
        <v/>
      </c>
      <c r="C1042" t="inlineStr">
        <is>
          <t>V-P9-GRP-DT</t>
        </is>
      </c>
      <c r="D1042" s="18" t="inlineStr">
        <is>
          <t>V-P9-GRP-DT-05</t>
        </is>
      </c>
      <c r="E1042" s="71">
        <f>IFERROR(IF(B1042=0,VLOOKUP(C1042,INDIRECT($G$4&amp;$H$4),MATCH($A1042,INDIRECT($G$4&amp;$I$4),0),0),VLOOKUP(C1042,INDIRECT($G$5&amp;$H$5),MATCH($A1042,INDIRECT($G$5&amp;$I$5),0),FALSE)),0)</f>
        <v/>
      </c>
    </row>
    <row r="1043">
      <c r="A1043">
        <f>MID(D1043,LEN(C1043)+2,LEN(D1043)-LEN(C1043))</f>
        <v/>
      </c>
      <c r="B1043">
        <f>IF(IFERROR(FIND("PU",D1043,1),0)&lt;&gt;0,"PU",0)</f>
        <v/>
      </c>
      <c r="C1043" t="inlineStr">
        <is>
          <t>V-P9-GRP-DT</t>
        </is>
      </c>
      <c r="D1043" s="18" t="inlineStr">
        <is>
          <t>V-P9-GRP-DT-06</t>
        </is>
      </c>
      <c r="E1043" s="71">
        <f>IFERROR(IF(B1043=0,VLOOKUP(C1043,INDIRECT($G$4&amp;$H$4),MATCH($A1043,INDIRECT($G$4&amp;$I$4),0),0),VLOOKUP(C1043,INDIRECT($G$5&amp;$H$5),MATCH($A1043,INDIRECT($G$5&amp;$I$5),0),FALSE)),0)</f>
        <v/>
      </c>
    </row>
    <row r="1044">
      <c r="A1044">
        <f>MID(D1044,LEN(C1044)+2,LEN(D1044)-LEN(C1044))</f>
        <v/>
      </c>
      <c r="B1044">
        <f>IF(IFERROR(FIND("PU",D1044,1),0)&lt;&gt;0,"PU",0)</f>
        <v/>
      </c>
      <c r="C1044" t="inlineStr">
        <is>
          <t>V-P9-GRP-DT</t>
        </is>
      </c>
      <c r="D1044" s="18" t="inlineStr">
        <is>
          <t>V-P9-GRP-DT-07</t>
        </is>
      </c>
      <c r="E1044" s="71">
        <f>IFERROR(IF(B1044=0,VLOOKUP(C1044,INDIRECT($G$4&amp;$H$4),MATCH($A1044,INDIRECT($G$4&amp;$I$4),0),0),VLOOKUP(C1044,INDIRECT($G$5&amp;$H$5),MATCH($A1044,INDIRECT($G$5&amp;$I$5),0),FALSE)),0)</f>
        <v/>
      </c>
    </row>
    <row r="1045">
      <c r="A1045">
        <f>MID(D1045,LEN(C1045)+2,LEN(D1045)-LEN(C1045))</f>
        <v/>
      </c>
      <c r="B1045">
        <f>IF(IFERROR(FIND("PU",D1045,1),0)&lt;&gt;0,"PU",0)</f>
        <v/>
      </c>
      <c r="C1045" t="inlineStr">
        <is>
          <t>V-P9-GRP-DT</t>
        </is>
      </c>
      <c r="D1045" s="18" t="inlineStr">
        <is>
          <t>V-P9-GRP-DT-08</t>
        </is>
      </c>
      <c r="E1045" s="71">
        <f>IFERROR(IF(B1045=0,VLOOKUP(C1045,INDIRECT($G$4&amp;$H$4),MATCH($A1045,INDIRECT($G$4&amp;$I$4),0),0),VLOOKUP(C1045,INDIRECT($G$5&amp;$H$5),MATCH($A1045,INDIRECT($G$5&amp;$I$5),0),FALSE)),0)</f>
        <v/>
      </c>
    </row>
    <row r="1046">
      <c r="A1046">
        <f>MID(D1046,LEN(C1046)+2,LEN(D1046)-LEN(C1046))</f>
        <v/>
      </c>
      <c r="B1046">
        <f>IF(IFERROR(FIND("PU",D1046,1),0)&lt;&gt;0,"PU",0)</f>
        <v/>
      </c>
      <c r="C1046" t="inlineStr">
        <is>
          <t>V-P9-GRP-DT</t>
        </is>
      </c>
      <c r="D1046" s="18" t="inlineStr">
        <is>
          <t>V-P9-GRP-DT-09</t>
        </is>
      </c>
      <c r="E1046" s="71">
        <f>IFERROR(IF(B1046=0,VLOOKUP(C1046,INDIRECT($G$4&amp;$H$4),MATCH($A1046,INDIRECT($G$4&amp;$I$4),0),0),VLOOKUP(C1046,INDIRECT($G$5&amp;$H$5),MATCH($A1046,INDIRECT($G$5&amp;$I$5),0),FALSE)),0)</f>
        <v/>
      </c>
    </row>
    <row r="1047">
      <c r="A1047">
        <f>MID(D1047,LEN(C1047)+2,LEN(D1047)-LEN(C1047))</f>
        <v/>
      </c>
      <c r="B1047">
        <f>IF(IFERROR(FIND("PU",D1047,1),0)&lt;&gt;0,"PU",0)</f>
        <v/>
      </c>
      <c r="C1047" t="inlineStr">
        <is>
          <t>V-P9-GRP-DT</t>
        </is>
      </c>
      <c r="D1047" s="18" t="inlineStr">
        <is>
          <t>V-P9-GRP-DT-10</t>
        </is>
      </c>
      <c r="E1047" s="71">
        <f>IFERROR(IF(B1047=0,VLOOKUP(C1047,INDIRECT($G$4&amp;$H$4),MATCH($A1047,INDIRECT($G$4&amp;$I$4),0),0),VLOOKUP(C1047,INDIRECT($G$5&amp;$H$5),MATCH($A1047,INDIRECT($G$5&amp;$I$5),0),FALSE)),0)</f>
        <v/>
      </c>
    </row>
    <row r="1048">
      <c r="A1048">
        <f>MID(D1048,LEN(C1048)+2,LEN(D1048)-LEN(C1048))</f>
        <v/>
      </c>
      <c r="B1048">
        <f>IF(IFERROR(FIND("PU",D1048,1),0)&lt;&gt;0,"PU",0)</f>
        <v/>
      </c>
      <c r="C1048" t="inlineStr">
        <is>
          <t>V-P9-GRP-DT</t>
        </is>
      </c>
      <c r="D1048" s="18" t="inlineStr">
        <is>
          <t>V-P9-GRP-DT-11</t>
        </is>
      </c>
      <c r="E1048" s="71">
        <f>IFERROR(IF(B1048=0,VLOOKUP(C1048,INDIRECT($G$4&amp;$H$4),MATCH($A1048,INDIRECT($G$4&amp;$I$4),0),0),VLOOKUP(C1048,INDIRECT($G$5&amp;$H$5),MATCH($A1048,INDIRECT($G$5&amp;$I$5),0),FALSE)),0)</f>
        <v/>
      </c>
    </row>
    <row r="1049">
      <c r="A1049">
        <f>MID(D1049,LEN(C1049)+2,LEN(D1049)-LEN(C1049))</f>
        <v/>
      </c>
      <c r="B1049">
        <f>IF(IFERROR(FIND("PU",D1049,1),0)&lt;&gt;0,"PU",0)</f>
        <v/>
      </c>
      <c r="C1049" t="inlineStr">
        <is>
          <t>V-P9-GRP-DT</t>
        </is>
      </c>
      <c r="D1049" s="18" t="inlineStr">
        <is>
          <t>V-P9-GRP-DT-12</t>
        </is>
      </c>
      <c r="E1049" s="71">
        <f>IFERROR(IF(B1049=0,VLOOKUP(C1049,INDIRECT($G$4&amp;$H$4),MATCH($A1049,INDIRECT($G$4&amp;$I$4),0),0),VLOOKUP(C1049,INDIRECT($G$5&amp;$H$5),MATCH($A1049,INDIRECT($G$5&amp;$I$5),0),FALSE)),0)</f>
        <v/>
      </c>
    </row>
    <row r="1050">
      <c r="A1050">
        <f>MID(D1050,LEN(C1050)+2,LEN(D1050)-LEN(C1050))</f>
        <v/>
      </c>
      <c r="B1050">
        <f>IF(IFERROR(FIND("PU",D1050,1),0)&lt;&gt;0,"PU",0)</f>
        <v/>
      </c>
      <c r="C1050" t="inlineStr">
        <is>
          <t>V-P9-GRP-DT</t>
        </is>
      </c>
      <c r="D1050" s="18" t="inlineStr">
        <is>
          <t>V-P9-GRP-DT-13</t>
        </is>
      </c>
      <c r="E1050" s="71">
        <f>IFERROR(IF(B1050=0,VLOOKUP(C1050,INDIRECT($G$4&amp;$H$4),MATCH($A1050,INDIRECT($G$4&amp;$I$4),0),0),VLOOKUP(C1050,INDIRECT($G$5&amp;$H$5),MATCH($A1050,INDIRECT($G$5&amp;$I$5),0),FALSE)),0)</f>
        <v/>
      </c>
    </row>
    <row r="1051">
      <c r="A1051">
        <f>MID(D1051,LEN(C1051)+2,LEN(D1051)-LEN(C1051))</f>
        <v/>
      </c>
      <c r="B1051">
        <f>IF(IFERROR(FIND("PU",D1051,1),0)&lt;&gt;0,"PU",0)</f>
        <v/>
      </c>
      <c r="C1051" t="inlineStr">
        <is>
          <t>V-P10-GRP-DT</t>
        </is>
      </c>
      <c r="D1051" s="18" t="inlineStr">
        <is>
          <t>V-P10-GRP-DT-01</t>
        </is>
      </c>
      <c r="E1051" s="71">
        <f>IFERROR(IF(B1051=0,VLOOKUP(C1051,INDIRECT($G$4&amp;$H$4),MATCH($A1051,INDIRECT($G$4&amp;$I$4),0),0),VLOOKUP(C1051,INDIRECT($G$5&amp;$H$5),MATCH($A1051,INDIRECT($G$5&amp;$I$5),0),FALSE)),0)</f>
        <v/>
      </c>
    </row>
    <row r="1052">
      <c r="A1052">
        <f>MID(D1052,LEN(C1052)+2,LEN(D1052)-LEN(C1052))</f>
        <v/>
      </c>
      <c r="B1052">
        <f>IF(IFERROR(FIND("PU",D1052,1),0)&lt;&gt;0,"PU",0)</f>
        <v/>
      </c>
      <c r="C1052" t="inlineStr">
        <is>
          <t>V-P10-GRP-DT</t>
        </is>
      </c>
      <c r="D1052" s="18" t="inlineStr">
        <is>
          <t>V-P10-GRP-DT-02</t>
        </is>
      </c>
      <c r="E1052" s="71">
        <f>IFERROR(IF(B1052=0,VLOOKUP(C1052,INDIRECT($G$4&amp;$H$4),MATCH($A1052,INDIRECT($G$4&amp;$I$4),0),0),VLOOKUP(C1052,INDIRECT($G$5&amp;$H$5),MATCH($A1052,INDIRECT($G$5&amp;$I$5),0),FALSE)),0)</f>
        <v/>
      </c>
    </row>
    <row r="1053">
      <c r="A1053">
        <f>MID(D1053,LEN(C1053)+2,LEN(D1053)-LEN(C1053))</f>
        <v/>
      </c>
      <c r="B1053">
        <f>IF(IFERROR(FIND("PU",D1053,1),0)&lt;&gt;0,"PU",0)</f>
        <v/>
      </c>
      <c r="C1053" t="inlineStr">
        <is>
          <t>V-P10-GRP-DT</t>
        </is>
      </c>
      <c r="D1053" s="18" t="inlineStr">
        <is>
          <t>V-P10-GRP-DT-03</t>
        </is>
      </c>
      <c r="E1053" s="71">
        <f>IFERROR(IF(B1053=0,VLOOKUP(C1053,INDIRECT($G$4&amp;$H$4),MATCH($A1053,INDIRECT($G$4&amp;$I$4),0),0),VLOOKUP(C1053,INDIRECT($G$5&amp;$H$5),MATCH($A1053,INDIRECT($G$5&amp;$I$5),0),FALSE)),0)</f>
        <v/>
      </c>
    </row>
    <row r="1054">
      <c r="A1054">
        <f>MID(D1054,LEN(C1054)+2,LEN(D1054)-LEN(C1054))</f>
        <v/>
      </c>
      <c r="B1054">
        <f>IF(IFERROR(FIND("PU",D1054,1),0)&lt;&gt;0,"PU",0)</f>
        <v/>
      </c>
      <c r="C1054" t="inlineStr">
        <is>
          <t>V-P10-GRP-DT</t>
        </is>
      </c>
      <c r="D1054" s="18" t="inlineStr">
        <is>
          <t>V-P10-GRP-DT-04</t>
        </is>
      </c>
      <c r="E1054" s="71">
        <f>IFERROR(IF(B1054=0,VLOOKUP(C1054,INDIRECT($G$4&amp;$H$4),MATCH($A1054,INDIRECT($G$4&amp;$I$4),0),0),VLOOKUP(C1054,INDIRECT($G$5&amp;$H$5),MATCH($A1054,INDIRECT($G$5&amp;$I$5),0),FALSE)),0)</f>
        <v/>
      </c>
    </row>
    <row r="1055">
      <c r="A1055">
        <f>MID(D1055,LEN(C1055)+2,LEN(D1055)-LEN(C1055))</f>
        <v/>
      </c>
      <c r="B1055">
        <f>IF(IFERROR(FIND("PU",D1055,1),0)&lt;&gt;0,"PU",0)</f>
        <v/>
      </c>
      <c r="C1055" t="inlineStr">
        <is>
          <t>V-P10-GRP-DT</t>
        </is>
      </c>
      <c r="D1055" s="18" t="inlineStr">
        <is>
          <t>V-P10-GRP-DT-05</t>
        </is>
      </c>
      <c r="E1055" s="71">
        <f>IFERROR(IF(B1055=0,VLOOKUP(C1055,INDIRECT($G$4&amp;$H$4),MATCH($A1055,INDIRECT($G$4&amp;$I$4),0),0),VLOOKUP(C1055,INDIRECT($G$5&amp;$H$5),MATCH($A1055,INDIRECT($G$5&amp;$I$5),0),FALSE)),0)</f>
        <v/>
      </c>
    </row>
    <row r="1056">
      <c r="A1056">
        <f>MID(D1056,LEN(C1056)+2,LEN(D1056)-LEN(C1056))</f>
        <v/>
      </c>
      <c r="B1056">
        <f>IF(IFERROR(FIND("PU",D1056,1),0)&lt;&gt;0,"PU",0)</f>
        <v/>
      </c>
      <c r="C1056" t="inlineStr">
        <is>
          <t>V-P10-GRP-DT</t>
        </is>
      </c>
      <c r="D1056" s="18" t="inlineStr">
        <is>
          <t>V-P10-GRP-DT-06</t>
        </is>
      </c>
      <c r="E1056" s="71">
        <f>IFERROR(IF(B1056=0,VLOOKUP(C1056,INDIRECT($G$4&amp;$H$4),MATCH($A1056,INDIRECT($G$4&amp;$I$4),0),0),VLOOKUP(C1056,INDIRECT($G$5&amp;$H$5),MATCH($A1056,INDIRECT($G$5&amp;$I$5),0),FALSE)),0)</f>
        <v/>
      </c>
    </row>
    <row r="1057">
      <c r="A1057">
        <f>MID(D1057,LEN(C1057)+2,LEN(D1057)-LEN(C1057))</f>
        <v/>
      </c>
      <c r="B1057">
        <f>IF(IFERROR(FIND("PU",D1057,1),0)&lt;&gt;0,"PU",0)</f>
        <v/>
      </c>
      <c r="C1057" t="inlineStr">
        <is>
          <t>V-P10-GRP-DT</t>
        </is>
      </c>
      <c r="D1057" s="18" t="inlineStr">
        <is>
          <t>V-P10-GRP-DT-07</t>
        </is>
      </c>
      <c r="E1057" s="71">
        <f>IFERROR(IF(B1057=0,VLOOKUP(C1057,INDIRECT($G$4&amp;$H$4),MATCH($A1057,INDIRECT($G$4&amp;$I$4),0),0),VLOOKUP(C1057,INDIRECT($G$5&amp;$H$5),MATCH($A1057,INDIRECT($G$5&amp;$I$5),0),FALSE)),0)</f>
        <v/>
      </c>
    </row>
    <row r="1058">
      <c r="A1058">
        <f>MID(D1058,LEN(C1058)+2,LEN(D1058)-LEN(C1058))</f>
        <v/>
      </c>
      <c r="B1058">
        <f>IF(IFERROR(FIND("PU",D1058,1),0)&lt;&gt;0,"PU",0)</f>
        <v/>
      </c>
      <c r="C1058" t="inlineStr">
        <is>
          <t>V-P10-GRP-DT</t>
        </is>
      </c>
      <c r="D1058" s="18" t="inlineStr">
        <is>
          <t>V-P10-GRP-DT-08</t>
        </is>
      </c>
      <c r="E1058" s="71">
        <f>IFERROR(IF(B1058=0,VLOOKUP(C1058,INDIRECT($G$4&amp;$H$4),MATCH($A1058,INDIRECT($G$4&amp;$I$4),0),0),VLOOKUP(C1058,INDIRECT($G$5&amp;$H$5),MATCH($A1058,INDIRECT($G$5&amp;$I$5),0),FALSE)),0)</f>
        <v/>
      </c>
    </row>
    <row r="1059">
      <c r="A1059">
        <f>MID(D1059,LEN(C1059)+2,LEN(D1059)-LEN(C1059))</f>
        <v/>
      </c>
      <c r="B1059">
        <f>IF(IFERROR(FIND("PU",D1059,1),0)&lt;&gt;0,"PU",0)</f>
        <v/>
      </c>
      <c r="C1059" t="inlineStr">
        <is>
          <t>V-P10-GRP-DT</t>
        </is>
      </c>
      <c r="D1059" s="18" t="inlineStr">
        <is>
          <t>V-P10-GRP-DT-09</t>
        </is>
      </c>
      <c r="E1059" s="71">
        <f>IFERROR(IF(B1059=0,VLOOKUP(C1059,INDIRECT($G$4&amp;$H$4),MATCH($A1059,INDIRECT($G$4&amp;$I$4),0),0),VLOOKUP(C1059,INDIRECT($G$5&amp;$H$5),MATCH($A1059,INDIRECT($G$5&amp;$I$5),0),FALSE)),0)</f>
        <v/>
      </c>
    </row>
    <row r="1060">
      <c r="A1060">
        <f>MID(D1060,LEN(C1060)+2,LEN(D1060)-LEN(C1060))</f>
        <v/>
      </c>
      <c r="B1060">
        <f>IF(IFERROR(FIND("PU",D1060,1),0)&lt;&gt;0,"PU",0)</f>
        <v/>
      </c>
      <c r="C1060" t="inlineStr">
        <is>
          <t>V-P10-GRP-DT</t>
        </is>
      </c>
      <c r="D1060" s="18" t="inlineStr">
        <is>
          <t>V-P10-GRP-DT-10</t>
        </is>
      </c>
      <c r="E1060" s="71">
        <f>IFERROR(IF(B1060=0,VLOOKUP(C1060,INDIRECT($G$4&amp;$H$4),MATCH($A1060,INDIRECT($G$4&amp;$I$4),0),0),VLOOKUP(C1060,INDIRECT($G$5&amp;$H$5),MATCH($A1060,INDIRECT($G$5&amp;$I$5),0),FALSE)),0)</f>
        <v/>
      </c>
    </row>
    <row r="1061">
      <c r="A1061">
        <f>MID(D1061,LEN(C1061)+2,LEN(D1061)-LEN(C1061))</f>
        <v/>
      </c>
      <c r="B1061">
        <f>IF(IFERROR(FIND("PU",D1061,1),0)&lt;&gt;0,"PU",0)</f>
        <v/>
      </c>
      <c r="C1061" t="inlineStr">
        <is>
          <t>V-P10-GRP-DT</t>
        </is>
      </c>
      <c r="D1061" s="18" t="inlineStr">
        <is>
          <t>V-P10-GRP-DT-11</t>
        </is>
      </c>
      <c r="E1061" s="71">
        <f>IFERROR(IF(B1061=0,VLOOKUP(C1061,INDIRECT($G$4&amp;$H$4),MATCH($A1061,INDIRECT($G$4&amp;$I$4),0),0),VLOOKUP(C1061,INDIRECT($G$5&amp;$H$5),MATCH($A1061,INDIRECT($G$5&amp;$I$5),0),FALSE)),0)</f>
        <v/>
      </c>
    </row>
    <row r="1062">
      <c r="A1062">
        <f>MID(D1062,LEN(C1062)+2,LEN(D1062)-LEN(C1062))</f>
        <v/>
      </c>
      <c r="B1062">
        <f>IF(IFERROR(FIND("PU",D1062,1),0)&lt;&gt;0,"PU",0)</f>
        <v/>
      </c>
      <c r="C1062" t="inlineStr">
        <is>
          <t>V-P10-GRP-DT</t>
        </is>
      </c>
      <c r="D1062" s="18" t="inlineStr">
        <is>
          <t>V-P10-GRP-DT-12</t>
        </is>
      </c>
      <c r="E1062" s="71">
        <f>IFERROR(IF(B1062=0,VLOOKUP(C1062,INDIRECT($G$4&amp;$H$4),MATCH($A1062,INDIRECT($G$4&amp;$I$4),0),0),VLOOKUP(C1062,INDIRECT($G$5&amp;$H$5),MATCH($A1062,INDIRECT($G$5&amp;$I$5),0),FALSE)),0)</f>
        <v/>
      </c>
    </row>
    <row r="1063">
      <c r="A1063">
        <f>MID(D1063,LEN(C1063)+2,LEN(D1063)-LEN(C1063))</f>
        <v/>
      </c>
      <c r="B1063">
        <f>IF(IFERROR(FIND("PU",D1063,1),0)&lt;&gt;0,"PU",0)</f>
        <v/>
      </c>
      <c r="C1063" t="inlineStr">
        <is>
          <t>V-P10-GRP-DT</t>
        </is>
      </c>
      <c r="D1063" s="18" t="inlineStr">
        <is>
          <t>V-P10-GRP-DT-13</t>
        </is>
      </c>
      <c r="E1063" s="71">
        <f>IFERROR(IF(B1063=0,VLOOKUP(C1063,INDIRECT($G$4&amp;$H$4),MATCH($A1063,INDIRECT($G$4&amp;$I$4),0),0),VLOOKUP(C1063,INDIRECT($G$5&amp;$H$5),MATCH($A1063,INDIRECT($G$5&amp;$I$5),0),FALSE)),0)</f>
        <v/>
      </c>
    </row>
    <row r="1064">
      <c r="A1064">
        <f>MID(D1064,LEN(C1064)+2,LEN(D1064)-LEN(C1064))</f>
        <v/>
      </c>
      <c r="B1064">
        <f>IF(IFERROR(FIND("PU",D1064,1),0)&lt;&gt;0,"PU",0)</f>
        <v/>
      </c>
      <c r="C1064" t="inlineStr">
        <is>
          <t>V-P11-GRP-DT</t>
        </is>
      </c>
      <c r="D1064" s="18" t="inlineStr">
        <is>
          <t>V-P11-GRP-DT-01</t>
        </is>
      </c>
      <c r="E1064" s="71">
        <f>IFERROR(IF(B1064=0,VLOOKUP(C1064,INDIRECT($G$4&amp;$H$4),MATCH($A1064,INDIRECT($G$4&amp;$I$4),0),0),VLOOKUP(C1064,INDIRECT($G$5&amp;$H$5),MATCH($A1064,INDIRECT($G$5&amp;$I$5),0),FALSE)),0)</f>
        <v/>
      </c>
    </row>
    <row r="1065">
      <c r="A1065">
        <f>MID(D1065,LEN(C1065)+2,LEN(D1065)-LEN(C1065))</f>
        <v/>
      </c>
      <c r="B1065">
        <f>IF(IFERROR(FIND("PU",D1065,1),0)&lt;&gt;0,"PU",0)</f>
        <v/>
      </c>
      <c r="C1065" t="inlineStr">
        <is>
          <t>V-P11-GRP-DT</t>
        </is>
      </c>
      <c r="D1065" s="18" t="inlineStr">
        <is>
          <t>V-P11-GRP-DT-02</t>
        </is>
      </c>
      <c r="E1065" s="71">
        <f>IFERROR(IF(B1065=0,VLOOKUP(C1065,INDIRECT($G$4&amp;$H$4),MATCH($A1065,INDIRECT($G$4&amp;$I$4),0),0),VLOOKUP(C1065,INDIRECT($G$5&amp;$H$5),MATCH($A1065,INDIRECT($G$5&amp;$I$5),0),FALSE)),0)</f>
        <v/>
      </c>
    </row>
    <row r="1066">
      <c r="A1066">
        <f>MID(D1066,LEN(C1066)+2,LEN(D1066)-LEN(C1066))</f>
        <v/>
      </c>
      <c r="B1066">
        <f>IF(IFERROR(FIND("PU",D1066,1),0)&lt;&gt;0,"PU",0)</f>
        <v/>
      </c>
      <c r="C1066" t="inlineStr">
        <is>
          <t>V-P11-GRP-DT</t>
        </is>
      </c>
      <c r="D1066" s="18" t="inlineStr">
        <is>
          <t>V-P11-GRP-DT-03</t>
        </is>
      </c>
      <c r="E1066" s="71">
        <f>IFERROR(IF(B1066=0,VLOOKUP(C1066,INDIRECT($G$4&amp;$H$4),MATCH($A1066,INDIRECT($G$4&amp;$I$4),0),0),VLOOKUP(C1066,INDIRECT($G$5&amp;$H$5),MATCH($A1066,INDIRECT($G$5&amp;$I$5),0),FALSE)),0)</f>
        <v/>
      </c>
    </row>
    <row r="1067">
      <c r="A1067">
        <f>MID(D1067,LEN(C1067)+2,LEN(D1067)-LEN(C1067))</f>
        <v/>
      </c>
      <c r="B1067">
        <f>IF(IFERROR(FIND("PU",D1067,1),0)&lt;&gt;0,"PU",0)</f>
        <v/>
      </c>
      <c r="C1067" t="inlineStr">
        <is>
          <t>V-P11-GRP-DT</t>
        </is>
      </c>
      <c r="D1067" s="18" t="inlineStr">
        <is>
          <t>V-P11-GRP-DT-04</t>
        </is>
      </c>
      <c r="E1067" s="71">
        <f>IFERROR(IF(B1067=0,VLOOKUP(C1067,INDIRECT($G$4&amp;$H$4),MATCH($A1067,INDIRECT($G$4&amp;$I$4),0),0),VLOOKUP(C1067,INDIRECT($G$5&amp;$H$5),MATCH($A1067,INDIRECT($G$5&amp;$I$5),0),FALSE)),0)</f>
        <v/>
      </c>
    </row>
    <row r="1068">
      <c r="A1068">
        <f>MID(D1068,LEN(C1068)+2,LEN(D1068)-LEN(C1068))</f>
        <v/>
      </c>
      <c r="B1068">
        <f>IF(IFERROR(FIND("PU",D1068,1),0)&lt;&gt;0,"PU",0)</f>
        <v/>
      </c>
      <c r="C1068" t="inlineStr">
        <is>
          <t>V-P11-GRP-DT</t>
        </is>
      </c>
      <c r="D1068" s="18" t="inlineStr">
        <is>
          <t>V-P11-GRP-DT-05</t>
        </is>
      </c>
      <c r="E1068" s="71">
        <f>IFERROR(IF(B1068=0,VLOOKUP(C1068,INDIRECT($G$4&amp;$H$4),MATCH($A1068,INDIRECT($G$4&amp;$I$4),0),0),VLOOKUP(C1068,INDIRECT($G$5&amp;$H$5),MATCH($A1068,INDIRECT($G$5&amp;$I$5),0),FALSE)),0)</f>
        <v/>
      </c>
    </row>
    <row r="1069">
      <c r="A1069">
        <f>MID(D1069,LEN(C1069)+2,LEN(D1069)-LEN(C1069))</f>
        <v/>
      </c>
      <c r="B1069">
        <f>IF(IFERROR(FIND("PU",D1069,1),0)&lt;&gt;0,"PU",0)</f>
        <v/>
      </c>
      <c r="C1069" t="inlineStr">
        <is>
          <t>V-P11-GRP-DT</t>
        </is>
      </c>
      <c r="D1069" s="18" t="inlineStr">
        <is>
          <t>V-P11-GRP-DT-06</t>
        </is>
      </c>
      <c r="E1069" s="71">
        <f>IFERROR(IF(B1069=0,VLOOKUP(C1069,INDIRECT($G$4&amp;$H$4),MATCH($A1069,INDIRECT($G$4&amp;$I$4),0),0),VLOOKUP(C1069,INDIRECT($G$5&amp;$H$5),MATCH($A1069,INDIRECT($G$5&amp;$I$5),0),FALSE)),0)</f>
        <v/>
      </c>
    </row>
    <row r="1070">
      <c r="A1070">
        <f>MID(D1070,LEN(C1070)+2,LEN(D1070)-LEN(C1070))</f>
        <v/>
      </c>
      <c r="B1070">
        <f>IF(IFERROR(FIND("PU",D1070,1),0)&lt;&gt;0,"PU",0)</f>
        <v/>
      </c>
      <c r="C1070" t="inlineStr">
        <is>
          <t>V-P11-GRP-DT</t>
        </is>
      </c>
      <c r="D1070" s="18" t="inlineStr">
        <is>
          <t>V-P11-GRP-DT-07</t>
        </is>
      </c>
      <c r="E1070" s="71">
        <f>IFERROR(IF(B1070=0,VLOOKUP(C1070,INDIRECT($G$4&amp;$H$4),MATCH($A1070,INDIRECT($G$4&amp;$I$4),0),0),VLOOKUP(C1070,INDIRECT($G$5&amp;$H$5),MATCH($A1070,INDIRECT($G$5&amp;$I$5),0),FALSE)),0)</f>
        <v/>
      </c>
    </row>
    <row r="1071">
      <c r="A1071">
        <f>MID(D1071,LEN(C1071)+2,LEN(D1071)-LEN(C1071))</f>
        <v/>
      </c>
      <c r="B1071">
        <f>IF(IFERROR(FIND("PU",D1071,1),0)&lt;&gt;0,"PU",0)</f>
        <v/>
      </c>
      <c r="C1071" t="inlineStr">
        <is>
          <t>V-P11-GRP-DT</t>
        </is>
      </c>
      <c r="D1071" s="18" t="inlineStr">
        <is>
          <t>V-P11-GRP-DT-08</t>
        </is>
      </c>
      <c r="E1071" s="71">
        <f>IFERROR(IF(B1071=0,VLOOKUP(C1071,INDIRECT($G$4&amp;$H$4),MATCH($A1071,INDIRECT($G$4&amp;$I$4),0),0),VLOOKUP(C1071,INDIRECT($G$5&amp;$H$5),MATCH($A1071,INDIRECT($G$5&amp;$I$5),0),FALSE)),0)</f>
        <v/>
      </c>
    </row>
    <row r="1072">
      <c r="A1072">
        <f>MID(D1072,LEN(C1072)+2,LEN(D1072)-LEN(C1072))</f>
        <v/>
      </c>
      <c r="B1072">
        <f>IF(IFERROR(FIND("PU",D1072,1),0)&lt;&gt;0,"PU",0)</f>
        <v/>
      </c>
      <c r="C1072" t="inlineStr">
        <is>
          <t>V-P11-GRP-DT</t>
        </is>
      </c>
      <c r="D1072" s="18" t="inlineStr">
        <is>
          <t>V-P11-GRP-DT-09</t>
        </is>
      </c>
      <c r="E1072" s="71">
        <f>IFERROR(IF(B1072=0,VLOOKUP(C1072,INDIRECT($G$4&amp;$H$4),MATCH($A1072,INDIRECT($G$4&amp;$I$4),0),0),VLOOKUP(C1072,INDIRECT($G$5&amp;$H$5),MATCH($A1072,INDIRECT($G$5&amp;$I$5),0),FALSE)),0)</f>
        <v/>
      </c>
    </row>
    <row r="1073">
      <c r="A1073">
        <f>MID(D1073,LEN(C1073)+2,LEN(D1073)-LEN(C1073))</f>
        <v/>
      </c>
      <c r="B1073">
        <f>IF(IFERROR(FIND("PU",D1073,1),0)&lt;&gt;0,"PU",0)</f>
        <v/>
      </c>
      <c r="C1073" t="inlineStr">
        <is>
          <t>V-P11-GRP-DT</t>
        </is>
      </c>
      <c r="D1073" s="18" t="inlineStr">
        <is>
          <t>V-P11-GRP-DT-10</t>
        </is>
      </c>
      <c r="E1073" s="71">
        <f>IFERROR(IF(B1073=0,VLOOKUP(C1073,INDIRECT($G$4&amp;$H$4),MATCH($A1073,INDIRECT($G$4&amp;$I$4),0),0),VLOOKUP(C1073,INDIRECT($G$5&amp;$H$5),MATCH($A1073,INDIRECT($G$5&amp;$I$5),0),FALSE)),0)</f>
        <v/>
      </c>
    </row>
    <row r="1074">
      <c r="A1074">
        <f>MID(D1074,LEN(C1074)+2,LEN(D1074)-LEN(C1074))</f>
        <v/>
      </c>
      <c r="B1074">
        <f>IF(IFERROR(FIND("PU",D1074,1),0)&lt;&gt;0,"PU",0)</f>
        <v/>
      </c>
      <c r="C1074" t="inlineStr">
        <is>
          <t>V-P11-GRP-DT</t>
        </is>
      </c>
      <c r="D1074" s="18" t="inlineStr">
        <is>
          <t>V-P11-GRP-DT-11</t>
        </is>
      </c>
      <c r="E1074" s="71">
        <f>IFERROR(IF(B1074=0,VLOOKUP(C1074,INDIRECT($G$4&amp;$H$4),MATCH($A1074,INDIRECT($G$4&amp;$I$4),0),0),VLOOKUP(C1074,INDIRECT($G$5&amp;$H$5),MATCH($A1074,INDIRECT($G$5&amp;$I$5),0),FALSE)),0)</f>
        <v/>
      </c>
    </row>
    <row r="1075">
      <c r="A1075">
        <f>MID(D1075,LEN(C1075)+2,LEN(D1075)-LEN(C1075))</f>
        <v/>
      </c>
      <c r="B1075">
        <f>IF(IFERROR(FIND("PU",D1075,1),0)&lt;&gt;0,"PU",0)</f>
        <v/>
      </c>
      <c r="C1075" t="inlineStr">
        <is>
          <t>V-P11-GRP-DT</t>
        </is>
      </c>
      <c r="D1075" s="18" t="inlineStr">
        <is>
          <t>V-P11-GRP-DT-12</t>
        </is>
      </c>
      <c r="E1075" s="71">
        <f>IFERROR(IF(B1075=0,VLOOKUP(C1075,INDIRECT($G$4&amp;$H$4),MATCH($A1075,INDIRECT($G$4&amp;$I$4),0),0),VLOOKUP(C1075,INDIRECT($G$5&amp;$H$5),MATCH($A1075,INDIRECT($G$5&amp;$I$5),0),FALSE)),0)</f>
        <v/>
      </c>
    </row>
    <row r="1076">
      <c r="A1076">
        <f>MID(D1076,LEN(C1076)+2,LEN(D1076)-LEN(C1076))</f>
        <v/>
      </c>
      <c r="B1076">
        <f>IF(IFERROR(FIND("PU",D1076,1),0)&lt;&gt;0,"PU",0)</f>
        <v/>
      </c>
      <c r="C1076" t="inlineStr">
        <is>
          <t>V-P11-GRP-DT</t>
        </is>
      </c>
      <c r="D1076" s="18" t="inlineStr">
        <is>
          <t>V-P11-GRP-DT-13</t>
        </is>
      </c>
      <c r="E1076" s="71">
        <f>IFERROR(IF(B1076=0,VLOOKUP(C1076,INDIRECT($G$4&amp;$H$4),MATCH($A1076,INDIRECT($G$4&amp;$I$4),0),0),VLOOKUP(C1076,INDIRECT($G$5&amp;$H$5),MATCH($A1076,INDIRECT($G$5&amp;$I$5),0),FALSE)),0)</f>
        <v/>
      </c>
    </row>
    <row r="1077">
      <c r="A1077">
        <f>MID(D1077,LEN(C1077)+2,LEN(D1077)-LEN(C1077))</f>
        <v/>
      </c>
      <c r="B1077">
        <f>IF(IFERROR(FIND("PU",D1077,1),0)&lt;&gt;0,"PU",0)</f>
        <v/>
      </c>
      <c r="C1077" t="inlineStr">
        <is>
          <t>V-P12-GRP-DT</t>
        </is>
      </c>
      <c r="D1077" s="18" t="inlineStr">
        <is>
          <t>V-P12-GRP-DT-01</t>
        </is>
      </c>
      <c r="E1077" s="71">
        <f>IFERROR(IF(B1077=0,VLOOKUP(C1077,INDIRECT($G$4&amp;$H$4),MATCH($A1077,INDIRECT($G$4&amp;$I$4),0),0),VLOOKUP(C1077,INDIRECT($G$5&amp;$H$5),MATCH($A1077,INDIRECT($G$5&amp;$I$5),0),FALSE)),0)</f>
        <v/>
      </c>
    </row>
    <row r="1078">
      <c r="A1078">
        <f>MID(D1078,LEN(C1078)+2,LEN(D1078)-LEN(C1078))</f>
        <v/>
      </c>
      <c r="B1078">
        <f>IF(IFERROR(FIND("PU",D1078,1),0)&lt;&gt;0,"PU",0)</f>
        <v/>
      </c>
      <c r="C1078" t="inlineStr">
        <is>
          <t>V-P12-GRP-DT</t>
        </is>
      </c>
      <c r="D1078" s="18" t="inlineStr">
        <is>
          <t>V-P12-GRP-DT-02</t>
        </is>
      </c>
      <c r="E1078" s="71">
        <f>IFERROR(IF(B1078=0,VLOOKUP(C1078,INDIRECT($G$4&amp;$H$4),MATCH($A1078,INDIRECT($G$4&amp;$I$4),0),0),VLOOKUP(C1078,INDIRECT($G$5&amp;$H$5),MATCH($A1078,INDIRECT($G$5&amp;$I$5),0),FALSE)),0)</f>
        <v/>
      </c>
    </row>
    <row r="1079">
      <c r="A1079">
        <f>MID(D1079,LEN(C1079)+2,LEN(D1079)-LEN(C1079))</f>
        <v/>
      </c>
      <c r="B1079">
        <f>IF(IFERROR(FIND("PU",D1079,1),0)&lt;&gt;0,"PU",0)</f>
        <v/>
      </c>
      <c r="C1079" t="inlineStr">
        <is>
          <t>V-P12-GRP-DT</t>
        </is>
      </c>
      <c r="D1079" s="18" t="inlineStr">
        <is>
          <t>V-P12-GRP-DT-03</t>
        </is>
      </c>
      <c r="E1079" s="71">
        <f>IFERROR(IF(B1079=0,VLOOKUP(C1079,INDIRECT($G$4&amp;$H$4),MATCH($A1079,INDIRECT($G$4&amp;$I$4),0),0),VLOOKUP(C1079,INDIRECT($G$5&amp;$H$5),MATCH($A1079,INDIRECT($G$5&amp;$I$5),0),FALSE)),0)</f>
        <v/>
      </c>
    </row>
    <row r="1080">
      <c r="A1080">
        <f>MID(D1080,LEN(C1080)+2,LEN(D1080)-LEN(C1080))</f>
        <v/>
      </c>
      <c r="B1080">
        <f>IF(IFERROR(FIND("PU",D1080,1),0)&lt;&gt;0,"PU",0)</f>
        <v/>
      </c>
      <c r="C1080" t="inlineStr">
        <is>
          <t>V-P12-GRP-DT</t>
        </is>
      </c>
      <c r="D1080" s="18" t="inlineStr">
        <is>
          <t>V-P12-GRP-DT-04</t>
        </is>
      </c>
      <c r="E1080" s="71">
        <f>IFERROR(IF(B1080=0,VLOOKUP(C1080,INDIRECT($G$4&amp;$H$4),MATCH($A1080,INDIRECT($G$4&amp;$I$4),0),0),VLOOKUP(C1080,INDIRECT($G$5&amp;$H$5),MATCH($A1080,INDIRECT($G$5&amp;$I$5),0),FALSE)),0)</f>
        <v/>
      </c>
    </row>
    <row r="1081">
      <c r="A1081">
        <f>MID(D1081,LEN(C1081)+2,LEN(D1081)-LEN(C1081))</f>
        <v/>
      </c>
      <c r="B1081">
        <f>IF(IFERROR(FIND("PU",D1081,1),0)&lt;&gt;0,"PU",0)</f>
        <v/>
      </c>
      <c r="C1081" t="inlineStr">
        <is>
          <t>V-P12-GRP-DT</t>
        </is>
      </c>
      <c r="D1081" s="18" t="inlineStr">
        <is>
          <t>V-P12-GRP-DT-05</t>
        </is>
      </c>
      <c r="E1081" s="71">
        <f>IFERROR(IF(B1081=0,VLOOKUP(C1081,INDIRECT($G$4&amp;$H$4),MATCH($A1081,INDIRECT($G$4&amp;$I$4),0),0),VLOOKUP(C1081,INDIRECT($G$5&amp;$H$5),MATCH($A1081,INDIRECT($G$5&amp;$I$5),0),FALSE)),0)</f>
        <v/>
      </c>
    </row>
    <row r="1082">
      <c r="A1082">
        <f>MID(D1082,LEN(C1082)+2,LEN(D1082)-LEN(C1082))</f>
        <v/>
      </c>
      <c r="B1082">
        <f>IF(IFERROR(FIND("PU",D1082,1),0)&lt;&gt;0,"PU",0)</f>
        <v/>
      </c>
      <c r="C1082" t="inlineStr">
        <is>
          <t>V-P12-GRP-DT</t>
        </is>
      </c>
      <c r="D1082" s="18" t="inlineStr">
        <is>
          <t>V-P12-GRP-DT-06</t>
        </is>
      </c>
      <c r="E1082" s="71">
        <f>IFERROR(IF(B1082=0,VLOOKUP(C1082,INDIRECT($G$4&amp;$H$4),MATCH($A1082,INDIRECT($G$4&amp;$I$4),0),0),VLOOKUP(C1082,INDIRECT($G$5&amp;$H$5),MATCH($A1082,INDIRECT($G$5&amp;$I$5),0),FALSE)),0)</f>
        <v/>
      </c>
    </row>
    <row r="1083">
      <c r="A1083">
        <f>MID(D1083,LEN(C1083)+2,LEN(D1083)-LEN(C1083))</f>
        <v/>
      </c>
      <c r="B1083">
        <f>IF(IFERROR(FIND("PU",D1083,1),0)&lt;&gt;0,"PU",0)</f>
        <v/>
      </c>
      <c r="C1083" t="inlineStr">
        <is>
          <t>V-P12-GRP-DT</t>
        </is>
      </c>
      <c r="D1083" s="18" t="inlineStr">
        <is>
          <t>V-P12-GRP-DT-07</t>
        </is>
      </c>
      <c r="E1083" s="71">
        <f>IFERROR(IF(B1083=0,VLOOKUP(C1083,INDIRECT($G$4&amp;$H$4),MATCH($A1083,INDIRECT($G$4&amp;$I$4),0),0),VLOOKUP(C1083,INDIRECT($G$5&amp;$H$5),MATCH($A1083,INDIRECT($G$5&amp;$I$5),0),FALSE)),0)</f>
        <v/>
      </c>
    </row>
    <row r="1084">
      <c r="A1084">
        <f>MID(D1084,LEN(C1084)+2,LEN(D1084)-LEN(C1084))</f>
        <v/>
      </c>
      <c r="B1084">
        <f>IF(IFERROR(FIND("PU",D1084,1),0)&lt;&gt;0,"PU",0)</f>
        <v/>
      </c>
      <c r="C1084" t="inlineStr">
        <is>
          <t>V-P12-GRP-DT</t>
        </is>
      </c>
      <c r="D1084" s="18" t="inlineStr">
        <is>
          <t>V-P12-GRP-DT-08</t>
        </is>
      </c>
      <c r="E1084" s="71">
        <f>IFERROR(IF(B1084=0,VLOOKUP(C1084,INDIRECT($G$4&amp;$H$4),MATCH($A1084,INDIRECT($G$4&amp;$I$4),0),0),VLOOKUP(C1084,INDIRECT($G$5&amp;$H$5),MATCH($A1084,INDIRECT($G$5&amp;$I$5),0),FALSE)),0)</f>
        <v/>
      </c>
    </row>
    <row r="1085">
      <c r="A1085">
        <f>MID(D1085,LEN(C1085)+2,LEN(D1085)-LEN(C1085))</f>
        <v/>
      </c>
      <c r="B1085">
        <f>IF(IFERROR(FIND("PU",D1085,1),0)&lt;&gt;0,"PU",0)</f>
        <v/>
      </c>
      <c r="C1085" t="inlineStr">
        <is>
          <t>V-P12-GRP-DT</t>
        </is>
      </c>
      <c r="D1085" s="18" t="inlineStr">
        <is>
          <t>V-P12-GRP-DT-09</t>
        </is>
      </c>
      <c r="E1085" s="71">
        <f>IFERROR(IF(B1085=0,VLOOKUP(C1085,INDIRECT($G$4&amp;$H$4),MATCH($A1085,INDIRECT($G$4&amp;$I$4),0),0),VLOOKUP(C1085,INDIRECT($G$5&amp;$H$5),MATCH($A1085,INDIRECT($G$5&amp;$I$5),0),FALSE)),0)</f>
        <v/>
      </c>
    </row>
    <row r="1086">
      <c r="A1086">
        <f>MID(D1086,LEN(C1086)+2,LEN(D1086)-LEN(C1086))</f>
        <v/>
      </c>
      <c r="B1086">
        <f>IF(IFERROR(FIND("PU",D1086,1),0)&lt;&gt;0,"PU",0)</f>
        <v/>
      </c>
      <c r="C1086" t="inlineStr">
        <is>
          <t>V-P12-GRP-DT</t>
        </is>
      </c>
      <c r="D1086" s="18" t="inlineStr">
        <is>
          <t>V-P12-GRP-DT-10</t>
        </is>
      </c>
      <c r="E1086" s="71">
        <f>IFERROR(IF(B1086=0,VLOOKUP(C1086,INDIRECT($G$4&amp;$H$4),MATCH($A1086,INDIRECT($G$4&amp;$I$4),0),0),VLOOKUP(C1086,INDIRECT($G$5&amp;$H$5),MATCH($A1086,INDIRECT($G$5&amp;$I$5),0),FALSE)),0)</f>
        <v/>
      </c>
    </row>
    <row r="1087">
      <c r="A1087">
        <f>MID(D1087,LEN(C1087)+2,LEN(D1087)-LEN(C1087))</f>
        <v/>
      </c>
      <c r="B1087">
        <f>IF(IFERROR(FIND("PU",D1087,1),0)&lt;&gt;0,"PU",0)</f>
        <v/>
      </c>
      <c r="C1087" t="inlineStr">
        <is>
          <t>V-P12-GRP-DT</t>
        </is>
      </c>
      <c r="D1087" s="18" t="inlineStr">
        <is>
          <t>V-P12-GRP-DT-11</t>
        </is>
      </c>
      <c r="E1087" s="71">
        <f>IFERROR(IF(B1087=0,VLOOKUP(C1087,INDIRECT($G$4&amp;$H$4),MATCH($A1087,INDIRECT($G$4&amp;$I$4),0),0),VLOOKUP(C1087,INDIRECT($G$5&amp;$H$5),MATCH($A1087,INDIRECT($G$5&amp;$I$5),0),FALSE)),0)</f>
        <v/>
      </c>
    </row>
    <row r="1088">
      <c r="A1088">
        <f>MID(D1088,LEN(C1088)+2,LEN(D1088)-LEN(C1088))</f>
        <v/>
      </c>
      <c r="B1088">
        <f>IF(IFERROR(FIND("PU",D1088,1),0)&lt;&gt;0,"PU",0)</f>
        <v/>
      </c>
      <c r="C1088" t="inlineStr">
        <is>
          <t>V-P12-GRP-DT</t>
        </is>
      </c>
      <c r="D1088" s="18" t="inlineStr">
        <is>
          <t>V-P12-GRP-DT-12</t>
        </is>
      </c>
      <c r="E1088" s="71">
        <f>IFERROR(IF(B1088=0,VLOOKUP(C1088,INDIRECT($G$4&amp;$H$4),MATCH($A1088,INDIRECT($G$4&amp;$I$4),0),0),VLOOKUP(C1088,INDIRECT($G$5&amp;$H$5),MATCH($A1088,INDIRECT($G$5&amp;$I$5),0),FALSE)),0)</f>
        <v/>
      </c>
    </row>
    <row r="1089">
      <c r="A1089">
        <f>MID(D1089,LEN(C1089)+2,LEN(D1089)-LEN(C1089))</f>
        <v/>
      </c>
      <c r="B1089">
        <f>IF(IFERROR(FIND("PU",D1089,1),0)&lt;&gt;0,"PU",0)</f>
        <v/>
      </c>
      <c r="C1089" t="inlineStr">
        <is>
          <t>V-P12-GRP-DT</t>
        </is>
      </c>
      <c r="D1089" s="18" t="inlineStr">
        <is>
          <t>V-P12-GRP-DT-13</t>
        </is>
      </c>
      <c r="E1089" s="71">
        <f>IFERROR(IF(B1089=0,VLOOKUP(C1089,INDIRECT($G$4&amp;$H$4),MATCH($A1089,INDIRECT($G$4&amp;$I$4),0),0),VLOOKUP(C1089,INDIRECT($G$5&amp;$H$5),MATCH($A1089,INDIRECT($G$5&amp;$I$5),0),FALSE)),0)</f>
        <v/>
      </c>
    </row>
    <row r="1090">
      <c r="A1090">
        <f>MID(D1090,LEN(C1090)+2,LEN(D1090)-LEN(C1090))</f>
        <v/>
      </c>
      <c r="B1090">
        <f>IF(IFERROR(FIND("PU",D1090,1),0)&lt;&gt;0,"PU",0)</f>
        <v/>
      </c>
      <c r="C1090" t="inlineStr">
        <is>
          <t>V-P13-GRP-DT</t>
        </is>
      </c>
      <c r="D1090" s="18" t="inlineStr">
        <is>
          <t>V-P13-GRP-DT-01</t>
        </is>
      </c>
      <c r="E1090" s="71">
        <f>IFERROR(IF(B1090=0,VLOOKUP(C1090,INDIRECT($G$4&amp;$H$4),MATCH($A1090,INDIRECT($G$4&amp;$I$4),0),0),VLOOKUP(C1090,INDIRECT($G$5&amp;$H$5),MATCH($A1090,INDIRECT($G$5&amp;$I$5),0),FALSE)),0)</f>
        <v/>
      </c>
    </row>
    <row r="1091">
      <c r="A1091">
        <f>MID(D1091,LEN(C1091)+2,LEN(D1091)-LEN(C1091))</f>
        <v/>
      </c>
      <c r="B1091">
        <f>IF(IFERROR(FIND("PU",D1091,1),0)&lt;&gt;0,"PU",0)</f>
        <v/>
      </c>
      <c r="C1091" t="inlineStr">
        <is>
          <t>V-P13-GRP-DT</t>
        </is>
      </c>
      <c r="D1091" s="18" t="inlineStr">
        <is>
          <t>V-P13-GRP-DT-02</t>
        </is>
      </c>
      <c r="E1091" s="71">
        <f>IFERROR(IF(B1091=0,VLOOKUP(C1091,INDIRECT($G$4&amp;$H$4),MATCH($A1091,INDIRECT($G$4&amp;$I$4),0),0),VLOOKUP(C1091,INDIRECT($G$5&amp;$H$5),MATCH($A1091,INDIRECT($G$5&amp;$I$5),0),FALSE)),0)</f>
        <v/>
      </c>
    </row>
    <row r="1092">
      <c r="A1092">
        <f>MID(D1092,LEN(C1092)+2,LEN(D1092)-LEN(C1092))</f>
        <v/>
      </c>
      <c r="B1092">
        <f>IF(IFERROR(FIND("PU",D1092,1),0)&lt;&gt;0,"PU",0)</f>
        <v/>
      </c>
      <c r="C1092" t="inlineStr">
        <is>
          <t>V-P13-GRP-DT</t>
        </is>
      </c>
      <c r="D1092" s="18" t="inlineStr">
        <is>
          <t>V-P13-GRP-DT-03</t>
        </is>
      </c>
      <c r="E1092" s="71">
        <f>IFERROR(IF(B1092=0,VLOOKUP(C1092,INDIRECT($G$4&amp;$H$4),MATCH($A1092,INDIRECT($G$4&amp;$I$4),0),0),VLOOKUP(C1092,INDIRECT($G$5&amp;$H$5),MATCH($A1092,INDIRECT($G$5&amp;$I$5),0),FALSE)),0)</f>
        <v/>
      </c>
    </row>
    <row r="1093">
      <c r="A1093">
        <f>MID(D1093,LEN(C1093)+2,LEN(D1093)-LEN(C1093))</f>
        <v/>
      </c>
      <c r="B1093">
        <f>IF(IFERROR(FIND("PU",D1093,1),0)&lt;&gt;0,"PU",0)</f>
        <v/>
      </c>
      <c r="C1093" t="inlineStr">
        <is>
          <t>V-P13-GRP-DT</t>
        </is>
      </c>
      <c r="D1093" s="18" t="inlineStr">
        <is>
          <t>V-P13-GRP-DT-04</t>
        </is>
      </c>
      <c r="E1093" s="71">
        <f>IFERROR(IF(B1093=0,VLOOKUP(C1093,INDIRECT($G$4&amp;$H$4),MATCH($A1093,INDIRECT($G$4&amp;$I$4),0),0),VLOOKUP(C1093,INDIRECT($G$5&amp;$H$5),MATCH($A1093,INDIRECT($G$5&amp;$I$5),0),FALSE)),0)</f>
        <v/>
      </c>
    </row>
    <row r="1094">
      <c r="A1094">
        <f>MID(D1094,LEN(C1094)+2,LEN(D1094)-LEN(C1094))</f>
        <v/>
      </c>
      <c r="B1094">
        <f>IF(IFERROR(FIND("PU",D1094,1),0)&lt;&gt;0,"PU",0)</f>
        <v/>
      </c>
      <c r="C1094" t="inlineStr">
        <is>
          <t>V-P13-GRP-DT</t>
        </is>
      </c>
      <c r="D1094" s="18" t="inlineStr">
        <is>
          <t>V-P13-GRP-DT-05</t>
        </is>
      </c>
      <c r="E1094" s="71">
        <f>IFERROR(IF(B1094=0,VLOOKUP(C1094,INDIRECT($G$4&amp;$H$4),MATCH($A1094,INDIRECT($G$4&amp;$I$4),0),0),VLOOKUP(C1094,INDIRECT($G$5&amp;$H$5),MATCH($A1094,INDIRECT($G$5&amp;$I$5),0),FALSE)),0)</f>
        <v/>
      </c>
    </row>
    <row r="1095">
      <c r="A1095">
        <f>MID(D1095,LEN(C1095)+2,LEN(D1095)-LEN(C1095))</f>
        <v/>
      </c>
      <c r="B1095">
        <f>IF(IFERROR(FIND("PU",D1095,1),0)&lt;&gt;0,"PU",0)</f>
        <v/>
      </c>
      <c r="C1095" t="inlineStr">
        <is>
          <t>V-P13-GRP-DT</t>
        </is>
      </c>
      <c r="D1095" s="18" t="inlineStr">
        <is>
          <t>V-P13-GRP-DT-06</t>
        </is>
      </c>
      <c r="E1095" s="71">
        <f>IFERROR(IF(B1095=0,VLOOKUP(C1095,INDIRECT($G$4&amp;$H$4),MATCH($A1095,INDIRECT($G$4&amp;$I$4),0),0),VLOOKUP(C1095,INDIRECT($G$5&amp;$H$5),MATCH($A1095,INDIRECT($G$5&amp;$I$5),0),FALSE)),0)</f>
        <v/>
      </c>
    </row>
    <row r="1096">
      <c r="A1096">
        <f>MID(D1096,LEN(C1096)+2,LEN(D1096)-LEN(C1096))</f>
        <v/>
      </c>
      <c r="B1096">
        <f>IF(IFERROR(FIND("PU",D1096,1),0)&lt;&gt;0,"PU",0)</f>
        <v/>
      </c>
      <c r="C1096" t="inlineStr">
        <is>
          <t>V-P13-GRP-DT</t>
        </is>
      </c>
      <c r="D1096" s="18" t="inlineStr">
        <is>
          <t>V-P13-GRP-DT-07</t>
        </is>
      </c>
      <c r="E1096" s="71">
        <f>IFERROR(IF(B1096=0,VLOOKUP(C1096,INDIRECT($G$4&amp;$H$4),MATCH($A1096,INDIRECT($G$4&amp;$I$4),0),0),VLOOKUP(C1096,INDIRECT($G$5&amp;$H$5),MATCH($A1096,INDIRECT($G$5&amp;$I$5),0),FALSE)),0)</f>
        <v/>
      </c>
    </row>
    <row r="1097">
      <c r="A1097">
        <f>MID(D1097,LEN(C1097)+2,LEN(D1097)-LEN(C1097))</f>
        <v/>
      </c>
      <c r="B1097">
        <f>IF(IFERROR(FIND("PU",D1097,1),0)&lt;&gt;0,"PU",0)</f>
        <v/>
      </c>
      <c r="C1097" t="inlineStr">
        <is>
          <t>V-P13-GRP-DT</t>
        </is>
      </c>
      <c r="D1097" s="18" t="inlineStr">
        <is>
          <t>V-P13-GRP-DT-08</t>
        </is>
      </c>
      <c r="E1097" s="71">
        <f>IFERROR(IF(B1097=0,VLOOKUP(C1097,INDIRECT($G$4&amp;$H$4),MATCH($A1097,INDIRECT($G$4&amp;$I$4),0),0),VLOOKUP(C1097,INDIRECT($G$5&amp;$H$5),MATCH($A1097,INDIRECT($G$5&amp;$I$5),0),FALSE)),0)</f>
        <v/>
      </c>
    </row>
    <row r="1098">
      <c r="A1098">
        <f>MID(D1098,LEN(C1098)+2,LEN(D1098)-LEN(C1098))</f>
        <v/>
      </c>
      <c r="B1098">
        <f>IF(IFERROR(FIND("PU",D1098,1),0)&lt;&gt;0,"PU",0)</f>
        <v/>
      </c>
      <c r="C1098" t="inlineStr">
        <is>
          <t>V-P13-GRP-DT</t>
        </is>
      </c>
      <c r="D1098" s="18" t="inlineStr">
        <is>
          <t>V-P13-GRP-DT-09</t>
        </is>
      </c>
      <c r="E1098" s="71">
        <f>IFERROR(IF(B1098=0,VLOOKUP(C1098,INDIRECT($G$4&amp;$H$4),MATCH($A1098,INDIRECT($G$4&amp;$I$4),0),0),VLOOKUP(C1098,INDIRECT($G$5&amp;$H$5),MATCH($A1098,INDIRECT($G$5&amp;$I$5),0),FALSE)),0)</f>
        <v/>
      </c>
    </row>
    <row r="1099">
      <c r="A1099">
        <f>MID(D1099,LEN(C1099)+2,LEN(D1099)-LEN(C1099))</f>
        <v/>
      </c>
      <c r="B1099">
        <f>IF(IFERROR(FIND("PU",D1099,1),0)&lt;&gt;0,"PU",0)</f>
        <v/>
      </c>
      <c r="C1099" t="inlineStr">
        <is>
          <t>V-P13-GRP-DT</t>
        </is>
      </c>
      <c r="D1099" s="18" t="inlineStr">
        <is>
          <t>V-P13-GRP-DT-10</t>
        </is>
      </c>
      <c r="E1099" s="71">
        <f>IFERROR(IF(B1099=0,VLOOKUP(C1099,INDIRECT($G$4&amp;$H$4),MATCH($A1099,INDIRECT($G$4&amp;$I$4),0),0),VLOOKUP(C1099,INDIRECT($G$5&amp;$H$5),MATCH($A1099,INDIRECT($G$5&amp;$I$5),0),FALSE)),0)</f>
        <v/>
      </c>
    </row>
    <row r="1100">
      <c r="A1100">
        <f>MID(D1100,LEN(C1100)+2,LEN(D1100)-LEN(C1100))</f>
        <v/>
      </c>
      <c r="B1100">
        <f>IF(IFERROR(FIND("PU",D1100,1),0)&lt;&gt;0,"PU",0)</f>
        <v/>
      </c>
      <c r="C1100" t="inlineStr">
        <is>
          <t>V-P13-GRP-DT</t>
        </is>
      </c>
      <c r="D1100" s="18" t="inlineStr">
        <is>
          <t>V-P13-GRP-DT-11</t>
        </is>
      </c>
      <c r="E1100" s="71">
        <f>IFERROR(IF(B1100=0,VLOOKUP(C1100,INDIRECT($G$4&amp;$H$4),MATCH($A1100,INDIRECT($G$4&amp;$I$4),0),0),VLOOKUP(C1100,INDIRECT($G$5&amp;$H$5),MATCH($A1100,INDIRECT($G$5&amp;$I$5),0),FALSE)),0)</f>
        <v/>
      </c>
    </row>
    <row r="1101">
      <c r="A1101">
        <f>MID(D1101,LEN(C1101)+2,LEN(D1101)-LEN(C1101))</f>
        <v/>
      </c>
      <c r="B1101">
        <f>IF(IFERROR(FIND("PU",D1101,1),0)&lt;&gt;0,"PU",0)</f>
        <v/>
      </c>
      <c r="C1101" t="inlineStr">
        <is>
          <t>V-P13-GRP-DT</t>
        </is>
      </c>
      <c r="D1101" s="18" t="inlineStr">
        <is>
          <t>V-P13-GRP-DT-12</t>
        </is>
      </c>
      <c r="E1101" s="71">
        <f>IFERROR(IF(B1101=0,VLOOKUP(C1101,INDIRECT($G$4&amp;$H$4),MATCH($A1101,INDIRECT($G$4&amp;$I$4),0),0),VLOOKUP(C1101,INDIRECT($G$5&amp;$H$5),MATCH($A1101,INDIRECT($G$5&amp;$I$5),0),FALSE)),0)</f>
        <v/>
      </c>
    </row>
    <row r="1102">
      <c r="A1102">
        <f>MID(D1102,LEN(C1102)+2,LEN(D1102)-LEN(C1102))</f>
        <v/>
      </c>
      <c r="B1102">
        <f>IF(IFERROR(FIND("PU",D1102,1),0)&lt;&gt;0,"PU",0)</f>
        <v/>
      </c>
      <c r="C1102" t="inlineStr">
        <is>
          <t>V-P13-GRP-DT</t>
        </is>
      </c>
      <c r="D1102" s="18" t="inlineStr">
        <is>
          <t>V-P13-GRP-DT-13</t>
        </is>
      </c>
      <c r="E1102" s="71">
        <f>IFERROR(IF(B1102=0,VLOOKUP(C1102,INDIRECT($G$4&amp;$H$4),MATCH($A1102,INDIRECT($G$4&amp;$I$4),0),0),VLOOKUP(C1102,INDIRECT($G$5&amp;$H$5),MATCH($A1102,INDIRECT($G$5&amp;$I$5),0),FALSE)),0)</f>
        <v/>
      </c>
    </row>
    <row r="1103">
      <c r="A1103">
        <f>MID(D1103,LEN(C1103)+2,LEN(D1103)-LEN(C1103))</f>
        <v/>
      </c>
      <c r="B1103">
        <f>IF(IFERROR(FIND("PU",D1103,1),0)&lt;&gt;0,"PU",0)</f>
        <v/>
      </c>
      <c r="C1103" t="inlineStr">
        <is>
          <t>V-P1-PU-DT</t>
        </is>
      </c>
      <c r="D1103" s="18" t="inlineStr">
        <is>
          <t>V-P1-PU-DT-01</t>
        </is>
      </c>
      <c r="E1103" s="71">
        <f>IFERROR(IF(B1103=0,VLOOKUP(C1103,INDIRECT($G$4&amp;$H$4),MATCH($A1103,INDIRECT($G$4&amp;$I$4),0),0),VLOOKUP(C1103,INDIRECT($G$5&amp;$H$5),MATCH($A1103,INDIRECT($G$5&amp;$I$5),0),FALSE)),0)</f>
        <v/>
      </c>
    </row>
    <row r="1104">
      <c r="A1104">
        <f>MID(D1104,LEN(C1104)+2,LEN(D1104)-LEN(C1104))</f>
        <v/>
      </c>
      <c r="B1104">
        <f>IF(IFERROR(FIND("PU",D1104,1),0)&lt;&gt;0,"PU",0)</f>
        <v/>
      </c>
      <c r="C1104" t="inlineStr">
        <is>
          <t>V-P1-PU-DT</t>
        </is>
      </c>
      <c r="D1104" t="inlineStr">
        <is>
          <t>V-P1-PU-DT-02</t>
        </is>
      </c>
      <c r="E1104" s="71">
        <f>IFERROR(IF(B1104=0,VLOOKUP(C1104,INDIRECT($G$4&amp;$H$4),MATCH($A1104,INDIRECT($G$4&amp;$I$4),0),0),VLOOKUP(C1104,INDIRECT($G$5&amp;$H$5),MATCH($A1104,INDIRECT($G$5&amp;$I$5),0),FALSE)),0)</f>
        <v/>
      </c>
    </row>
    <row r="1105">
      <c r="A1105">
        <f>MID(D1105,LEN(C1105)+2,LEN(D1105)-LEN(C1105))</f>
        <v/>
      </c>
      <c r="B1105">
        <f>IF(IFERROR(FIND("PU",D1105,1),0)&lt;&gt;0,"PU",0)</f>
        <v/>
      </c>
      <c r="C1105" t="inlineStr">
        <is>
          <t>V-P1-PU-DT</t>
        </is>
      </c>
      <c r="D1105" t="inlineStr">
        <is>
          <t>V-P1-PU-DT-03</t>
        </is>
      </c>
      <c r="E1105" s="71">
        <f>IFERROR(IF(B1105=0,VLOOKUP(C1105,INDIRECT($G$4&amp;$H$4),MATCH($A1105,INDIRECT($G$4&amp;$I$4),0),0),VLOOKUP(C1105,INDIRECT($G$5&amp;$H$5),MATCH($A1105,INDIRECT($G$5&amp;$I$5),0),FALSE)),0)</f>
        <v/>
      </c>
    </row>
    <row r="1106">
      <c r="A1106">
        <f>MID(D1106,LEN(C1106)+2,LEN(D1106)-LEN(C1106))</f>
        <v/>
      </c>
      <c r="B1106">
        <f>IF(IFERROR(FIND("PU",D1106,1),0)&lt;&gt;0,"PU",0)</f>
        <v/>
      </c>
      <c r="C1106" t="inlineStr">
        <is>
          <t>V-P1-PU-DT</t>
        </is>
      </c>
      <c r="D1106" t="inlineStr">
        <is>
          <t>V-P1-PU-DT-04</t>
        </is>
      </c>
      <c r="E1106" s="71">
        <f>IFERROR(IF(B1106=0,VLOOKUP(C1106,INDIRECT($G$4&amp;$H$4),MATCH($A1106,INDIRECT($G$4&amp;$I$4),0),0),VLOOKUP(C1106,INDIRECT($G$5&amp;$H$5),MATCH($A1106,INDIRECT($G$5&amp;$I$5),0),FALSE)),0)</f>
        <v/>
      </c>
    </row>
    <row r="1107">
      <c r="A1107">
        <f>MID(D1107,LEN(C1107)+2,LEN(D1107)-LEN(C1107))</f>
        <v/>
      </c>
      <c r="B1107">
        <f>IF(IFERROR(FIND("PU",D1107,1),0)&lt;&gt;0,"PU",0)</f>
        <v/>
      </c>
      <c r="C1107" t="inlineStr">
        <is>
          <t>V-P1-PU-DT</t>
        </is>
      </c>
      <c r="D1107" t="inlineStr">
        <is>
          <t>V-P1-PU-DT-05</t>
        </is>
      </c>
      <c r="E1107" s="71">
        <f>IFERROR(IF(B1107=0,VLOOKUP(C1107,INDIRECT($G$4&amp;$H$4),MATCH($A1107,INDIRECT($G$4&amp;$I$4),0),0),VLOOKUP(C1107,INDIRECT($G$5&amp;$H$5),MATCH($A1107,INDIRECT($G$5&amp;$I$5),0),FALSE)),0)</f>
        <v/>
      </c>
    </row>
    <row r="1108">
      <c r="A1108">
        <f>MID(D1108,LEN(C1108)+2,LEN(D1108)-LEN(C1108))</f>
        <v/>
      </c>
      <c r="B1108">
        <f>IF(IFERROR(FIND("PU",D1108,1),0)&lt;&gt;0,"PU",0)</f>
        <v/>
      </c>
      <c r="C1108" t="inlineStr">
        <is>
          <t>V-P1-PU-DT</t>
        </is>
      </c>
      <c r="D1108" t="inlineStr">
        <is>
          <t>V-P1-PU-DT-06</t>
        </is>
      </c>
      <c r="E1108" s="71">
        <f>IFERROR(IF(B1108=0,VLOOKUP(C1108,INDIRECT($G$4&amp;$H$4),MATCH($A1108,INDIRECT($G$4&amp;$I$4),0),0),VLOOKUP(C1108,INDIRECT($G$5&amp;$H$5),MATCH($A1108,INDIRECT($G$5&amp;$I$5),0),FALSE)),0)</f>
        <v/>
      </c>
    </row>
    <row r="1109">
      <c r="A1109">
        <f>MID(D1109,LEN(C1109)+2,LEN(D1109)-LEN(C1109))</f>
        <v/>
      </c>
      <c r="B1109">
        <f>IF(IFERROR(FIND("PU",D1109,1),0)&lt;&gt;0,"PU",0)</f>
        <v/>
      </c>
      <c r="C1109" t="inlineStr">
        <is>
          <t>V-P1-PU-DT</t>
        </is>
      </c>
      <c r="D1109" t="inlineStr">
        <is>
          <t>V-P1-PU-DT-09</t>
        </is>
      </c>
      <c r="E1109" s="71">
        <f>IFERROR(IF(B1109=0,VLOOKUP(C1109,INDIRECT($G$4&amp;$H$4),MATCH($A1109,INDIRECT($G$4&amp;$I$4),0),0),VLOOKUP(C1109,INDIRECT($G$5&amp;$H$5),MATCH($A1109,INDIRECT($G$5&amp;$I$5),0),FALSE)),0)</f>
        <v/>
      </c>
    </row>
    <row r="1110">
      <c r="A1110">
        <f>MID(D1110,LEN(C1110)+2,LEN(D1110)-LEN(C1110))</f>
        <v/>
      </c>
      <c r="B1110">
        <f>IF(IFERROR(FIND("PU",D1110,1),0)&lt;&gt;0,"PU",0)</f>
        <v/>
      </c>
      <c r="C1110" t="inlineStr">
        <is>
          <t>V-P1-PU-DT</t>
        </is>
      </c>
      <c r="D1110" t="inlineStr">
        <is>
          <t>V-P1-PU-DT-11</t>
        </is>
      </c>
      <c r="E1110" s="71">
        <f>IFERROR(IF(B1110=0,VLOOKUP(C1110,INDIRECT($G$4&amp;$H$4),MATCH($A1110,INDIRECT($G$4&amp;$I$4),0),0),VLOOKUP(C1110,INDIRECT($G$5&amp;$H$5),MATCH($A1110,INDIRECT($G$5&amp;$I$5),0),FALSE)),0)</f>
        <v/>
      </c>
    </row>
    <row r="1111">
      <c r="A1111">
        <f>MID(D1111,LEN(C1111)+2,LEN(D1111)-LEN(C1111))</f>
        <v/>
      </c>
      <c r="B1111">
        <f>IF(IFERROR(FIND("PU",D1111,1),0)&lt;&gt;0,"PU",0)</f>
        <v/>
      </c>
      <c r="C1111" t="inlineStr">
        <is>
          <t>V-P1-PU-DT</t>
        </is>
      </c>
      <c r="D1111" t="inlineStr">
        <is>
          <t>V-P1-PU-DT-12</t>
        </is>
      </c>
      <c r="E1111" s="71">
        <f>IFERROR(IF(B1111=0,VLOOKUP(C1111,INDIRECT($G$4&amp;$H$4),MATCH($A1111,INDIRECT($G$4&amp;$I$4),0),0),VLOOKUP(C1111,INDIRECT($G$5&amp;$H$5),MATCH($A1111,INDIRECT($G$5&amp;$I$5),0),FALSE)),0)</f>
        <v/>
      </c>
    </row>
    <row r="1112">
      <c r="A1112">
        <f>MID(D1112,LEN(C1112)+2,LEN(D1112)-LEN(C1112))</f>
        <v/>
      </c>
      <c r="B1112">
        <f>IF(IFERROR(FIND("PU",D1112,1),0)&lt;&gt;0,"PU",0)</f>
        <v/>
      </c>
      <c r="C1112" t="inlineStr">
        <is>
          <t>V-P1-PU-DT</t>
        </is>
      </c>
      <c r="D1112" t="inlineStr">
        <is>
          <t>V-P1-PU-DT-14</t>
        </is>
      </c>
      <c r="E1112" s="71">
        <f>IFERROR(IF(B1112=0,VLOOKUP(C1112,INDIRECT($G$4&amp;$H$4),MATCH($A1112,INDIRECT($G$4&amp;$I$4),0),0),VLOOKUP(C1112,INDIRECT($G$5&amp;$H$5),MATCH($A1112,INDIRECT($G$5&amp;$I$5),0),FALSE)),0)</f>
        <v/>
      </c>
    </row>
    <row r="1113">
      <c r="A1113">
        <f>MID(D1113,LEN(C1113)+2,LEN(D1113)-LEN(C1113))</f>
        <v/>
      </c>
      <c r="B1113">
        <f>IF(IFERROR(FIND("PU",D1113,1),0)&lt;&gt;0,"PU",0)</f>
        <v/>
      </c>
      <c r="C1113" t="inlineStr">
        <is>
          <t>V-P10-PU-DT</t>
        </is>
      </c>
      <c r="D1113" t="inlineStr">
        <is>
          <t>V-P10-PU-DT-01</t>
        </is>
      </c>
      <c r="E1113" s="71">
        <f>IFERROR(IF(B1113=0,VLOOKUP(C1113,INDIRECT($G$4&amp;$H$4),MATCH($A1113,INDIRECT($G$4&amp;$I$4),0),0),VLOOKUP(C1113,INDIRECT($G$5&amp;$H$5),MATCH($A1113,INDIRECT($G$5&amp;$I$5),0),FALSE)),0)</f>
        <v/>
      </c>
    </row>
    <row r="1114">
      <c r="A1114">
        <f>MID(D1114,LEN(C1114)+2,LEN(D1114)-LEN(C1114))</f>
        <v/>
      </c>
      <c r="B1114">
        <f>IF(IFERROR(FIND("PU",D1114,1),0)&lt;&gt;0,"PU",0)</f>
        <v/>
      </c>
      <c r="C1114" t="inlineStr">
        <is>
          <t>V-P10-PU-DT</t>
        </is>
      </c>
      <c r="D1114" t="inlineStr">
        <is>
          <t>V-P10-PU-DT-02</t>
        </is>
      </c>
      <c r="E1114" s="71">
        <f>IFERROR(IF(B1114=0,VLOOKUP(C1114,INDIRECT($G$4&amp;$H$4),MATCH($A1114,INDIRECT($G$4&amp;$I$4),0),0),VLOOKUP(C1114,INDIRECT($G$5&amp;$H$5),MATCH($A1114,INDIRECT($G$5&amp;$I$5),0),FALSE)),0)</f>
        <v/>
      </c>
    </row>
    <row r="1115">
      <c r="A1115">
        <f>MID(D1115,LEN(C1115)+2,LEN(D1115)-LEN(C1115))</f>
        <v/>
      </c>
      <c r="B1115">
        <f>IF(IFERROR(FIND("PU",D1115,1),0)&lt;&gt;0,"PU",0)</f>
        <v/>
      </c>
      <c r="C1115" t="inlineStr">
        <is>
          <t>V-P10-PU-DT</t>
        </is>
      </c>
      <c r="D1115" t="inlineStr">
        <is>
          <t>V-P10-PU-DT-03</t>
        </is>
      </c>
      <c r="E1115" s="71">
        <f>IFERROR(IF(B1115=0,VLOOKUP(C1115,INDIRECT($G$4&amp;$H$4),MATCH($A1115,INDIRECT($G$4&amp;$I$4),0),0),VLOOKUP(C1115,INDIRECT($G$5&amp;$H$5),MATCH($A1115,INDIRECT($G$5&amp;$I$5),0),FALSE)),0)</f>
        <v/>
      </c>
    </row>
    <row r="1116">
      <c r="A1116">
        <f>MID(D1116,LEN(C1116)+2,LEN(D1116)-LEN(C1116))</f>
        <v/>
      </c>
      <c r="B1116">
        <f>IF(IFERROR(FIND("PU",D1116,1),0)&lt;&gt;0,"PU",0)</f>
        <v/>
      </c>
      <c r="C1116" t="inlineStr">
        <is>
          <t>V-P10-PU-DT</t>
        </is>
      </c>
      <c r="D1116" t="inlineStr">
        <is>
          <t>V-P10-PU-DT-04</t>
        </is>
      </c>
      <c r="E1116" s="71">
        <f>IFERROR(IF(B1116=0,VLOOKUP(C1116,INDIRECT($G$4&amp;$H$4),MATCH($A1116,INDIRECT($G$4&amp;$I$4),0),0),VLOOKUP(C1116,INDIRECT($G$5&amp;$H$5),MATCH($A1116,INDIRECT($G$5&amp;$I$5),0),FALSE)),0)</f>
        <v/>
      </c>
    </row>
    <row r="1117">
      <c r="A1117">
        <f>MID(D1117,LEN(C1117)+2,LEN(D1117)-LEN(C1117))</f>
        <v/>
      </c>
      <c r="B1117">
        <f>IF(IFERROR(FIND("PU",D1117,1),0)&lt;&gt;0,"PU",0)</f>
        <v/>
      </c>
      <c r="C1117" t="inlineStr">
        <is>
          <t>V-P10-PU-DT</t>
        </is>
      </c>
      <c r="D1117" t="inlineStr">
        <is>
          <t>V-P10-PU-DT-05</t>
        </is>
      </c>
      <c r="E1117" s="71">
        <f>IFERROR(IF(B1117=0,VLOOKUP(C1117,INDIRECT($G$4&amp;$H$4),MATCH($A1117,INDIRECT($G$4&amp;$I$4),0),0),VLOOKUP(C1117,INDIRECT($G$5&amp;$H$5),MATCH($A1117,INDIRECT($G$5&amp;$I$5),0),FALSE)),0)</f>
        <v/>
      </c>
    </row>
    <row r="1118">
      <c r="A1118">
        <f>MID(D1118,LEN(C1118)+2,LEN(D1118)-LEN(C1118))</f>
        <v/>
      </c>
      <c r="B1118">
        <f>IF(IFERROR(FIND("PU",D1118,1),0)&lt;&gt;0,"PU",0)</f>
        <v/>
      </c>
      <c r="C1118" t="inlineStr">
        <is>
          <t>V-P10-PU-DT</t>
        </is>
      </c>
      <c r="D1118" t="inlineStr">
        <is>
          <t>V-P10-PU-DT-06</t>
        </is>
      </c>
      <c r="E1118" s="71">
        <f>IFERROR(IF(B1118=0,VLOOKUP(C1118,INDIRECT($G$4&amp;$H$4),MATCH($A1118,INDIRECT($G$4&amp;$I$4),0),0),VLOOKUP(C1118,INDIRECT($G$5&amp;$H$5),MATCH($A1118,INDIRECT($G$5&amp;$I$5),0),FALSE)),0)</f>
        <v/>
      </c>
    </row>
    <row r="1119">
      <c r="A1119">
        <f>MID(D1119,LEN(C1119)+2,LEN(D1119)-LEN(C1119))</f>
        <v/>
      </c>
      <c r="B1119">
        <f>IF(IFERROR(FIND("PU",D1119,1),0)&lt;&gt;0,"PU",0)</f>
        <v/>
      </c>
      <c r="C1119" t="inlineStr">
        <is>
          <t>V-P10-PU-DT</t>
        </is>
      </c>
      <c r="D1119" t="inlineStr">
        <is>
          <t>V-P10-PU-DT-09</t>
        </is>
      </c>
      <c r="E1119" s="71">
        <f>IFERROR(IF(B1119=0,VLOOKUP(C1119,INDIRECT($G$4&amp;$H$4),MATCH($A1119,INDIRECT($G$4&amp;$I$4),0),0),VLOOKUP(C1119,INDIRECT($G$5&amp;$H$5),MATCH($A1119,INDIRECT($G$5&amp;$I$5),0),FALSE)),0)</f>
        <v/>
      </c>
    </row>
    <row r="1120">
      <c r="A1120">
        <f>MID(D1120,LEN(C1120)+2,LEN(D1120)-LEN(C1120))</f>
        <v/>
      </c>
      <c r="B1120">
        <f>IF(IFERROR(FIND("PU",D1120,1),0)&lt;&gt;0,"PU",0)</f>
        <v/>
      </c>
      <c r="C1120" t="inlineStr">
        <is>
          <t>V-P10-PU-DT</t>
        </is>
      </c>
      <c r="D1120" t="inlineStr">
        <is>
          <t>V-P10-PU-DT-11</t>
        </is>
      </c>
      <c r="E1120" s="71">
        <f>IFERROR(IF(B1120=0,VLOOKUP(C1120,INDIRECT($G$4&amp;$H$4),MATCH($A1120,INDIRECT($G$4&amp;$I$4),0),0),VLOOKUP(C1120,INDIRECT($G$5&amp;$H$5),MATCH($A1120,INDIRECT($G$5&amp;$I$5),0),FALSE)),0)</f>
        <v/>
      </c>
    </row>
    <row r="1121">
      <c r="A1121">
        <f>MID(D1121,LEN(C1121)+2,LEN(D1121)-LEN(C1121))</f>
        <v/>
      </c>
      <c r="B1121">
        <f>IF(IFERROR(FIND("PU",D1121,1),0)&lt;&gt;0,"PU",0)</f>
        <v/>
      </c>
      <c r="C1121" t="inlineStr">
        <is>
          <t>V-P10-PU-DT</t>
        </is>
      </c>
      <c r="D1121" t="inlineStr">
        <is>
          <t>V-P10-PU-DT-12</t>
        </is>
      </c>
      <c r="E1121" s="71">
        <f>IFERROR(IF(B1121=0,VLOOKUP(C1121,INDIRECT($G$4&amp;$H$4),MATCH($A1121,INDIRECT($G$4&amp;$I$4),0),0),VLOOKUP(C1121,INDIRECT($G$5&amp;$H$5),MATCH($A1121,INDIRECT($G$5&amp;$I$5),0),FALSE)),0)</f>
        <v/>
      </c>
    </row>
    <row r="1122">
      <c r="A1122">
        <f>MID(D1122,LEN(C1122)+2,LEN(D1122)-LEN(C1122))</f>
        <v/>
      </c>
      <c r="B1122">
        <f>IF(IFERROR(FIND("PU",D1122,1),0)&lt;&gt;0,"PU",0)</f>
        <v/>
      </c>
      <c r="C1122" t="inlineStr">
        <is>
          <t>V-P10-PU-DT</t>
        </is>
      </c>
      <c r="D1122" t="inlineStr">
        <is>
          <t>V-P10-PU-DT-14</t>
        </is>
      </c>
      <c r="E1122" s="71">
        <f>IFERROR(IF(B1122=0,VLOOKUP(C1122,INDIRECT($G$4&amp;$H$4),MATCH($A1122,INDIRECT($G$4&amp;$I$4),0),0),VLOOKUP(C1122,INDIRECT($G$5&amp;$H$5),MATCH($A1122,INDIRECT($G$5&amp;$I$5),0),FALSE)),0)</f>
        <v/>
      </c>
    </row>
    <row r="1123">
      <c r="A1123">
        <f>MID(D1123,LEN(C1123)+2,LEN(D1123)-LEN(C1123))</f>
        <v/>
      </c>
      <c r="B1123">
        <f>IF(IFERROR(FIND("PU",D1123,1),0)&lt;&gt;0,"PU",0)</f>
        <v/>
      </c>
      <c r="C1123" t="inlineStr">
        <is>
          <t>V-P11-PU-DT</t>
        </is>
      </c>
      <c r="D1123" t="inlineStr">
        <is>
          <t>V-P11-PU-DT-01</t>
        </is>
      </c>
      <c r="E1123" s="71">
        <f>IFERROR(IF(B1123=0,VLOOKUP(C1123,INDIRECT($G$4&amp;$H$4),MATCH($A1123,INDIRECT($G$4&amp;$I$4),0),0),VLOOKUP(C1123,INDIRECT($G$5&amp;$H$5),MATCH($A1123,INDIRECT($G$5&amp;$I$5),0),FALSE)),0)</f>
        <v/>
      </c>
    </row>
    <row r="1124">
      <c r="A1124">
        <f>MID(D1124,LEN(C1124)+2,LEN(D1124)-LEN(C1124))</f>
        <v/>
      </c>
      <c r="B1124">
        <f>IF(IFERROR(FIND("PU",D1124,1),0)&lt;&gt;0,"PU",0)</f>
        <v/>
      </c>
      <c r="C1124" t="inlineStr">
        <is>
          <t>V-P11-PU-DT</t>
        </is>
      </c>
      <c r="D1124" t="inlineStr">
        <is>
          <t>V-P11-PU-DT-02</t>
        </is>
      </c>
      <c r="E1124" s="71">
        <f>IFERROR(IF(B1124=0,VLOOKUP(C1124,INDIRECT($G$4&amp;$H$4),MATCH($A1124,INDIRECT($G$4&amp;$I$4),0),0),VLOOKUP(C1124,INDIRECT($G$5&amp;$H$5),MATCH($A1124,INDIRECT($G$5&amp;$I$5),0),FALSE)),0)</f>
        <v/>
      </c>
    </row>
    <row r="1125">
      <c r="A1125">
        <f>MID(D1125,LEN(C1125)+2,LEN(D1125)-LEN(C1125))</f>
        <v/>
      </c>
      <c r="B1125">
        <f>IF(IFERROR(FIND("PU",D1125,1),0)&lt;&gt;0,"PU",0)</f>
        <v/>
      </c>
      <c r="C1125" t="inlineStr">
        <is>
          <t>V-P11-PU-DT</t>
        </is>
      </c>
      <c r="D1125" t="inlineStr">
        <is>
          <t>V-P11-PU-DT-03</t>
        </is>
      </c>
      <c r="E1125" s="71">
        <f>IFERROR(IF(B1125=0,VLOOKUP(C1125,INDIRECT($G$4&amp;$H$4),MATCH($A1125,INDIRECT($G$4&amp;$I$4),0),0),VLOOKUP(C1125,INDIRECT($G$5&amp;$H$5),MATCH($A1125,INDIRECT($G$5&amp;$I$5),0),FALSE)),0)</f>
        <v/>
      </c>
    </row>
    <row r="1126">
      <c r="A1126">
        <f>MID(D1126,LEN(C1126)+2,LEN(D1126)-LEN(C1126))</f>
        <v/>
      </c>
      <c r="B1126">
        <f>IF(IFERROR(FIND("PU",D1126,1),0)&lt;&gt;0,"PU",0)</f>
        <v/>
      </c>
      <c r="C1126" t="inlineStr">
        <is>
          <t>V-P11-PU-DT</t>
        </is>
      </c>
      <c r="D1126" t="inlineStr">
        <is>
          <t>V-P11-PU-DT-04</t>
        </is>
      </c>
      <c r="E1126" s="71">
        <f>IFERROR(IF(B1126=0,VLOOKUP(C1126,INDIRECT($G$4&amp;$H$4),MATCH($A1126,INDIRECT($G$4&amp;$I$4),0),0),VLOOKUP(C1126,INDIRECT($G$5&amp;$H$5),MATCH($A1126,INDIRECT($G$5&amp;$I$5),0),FALSE)),0)</f>
        <v/>
      </c>
    </row>
    <row r="1127">
      <c r="A1127">
        <f>MID(D1127,LEN(C1127)+2,LEN(D1127)-LEN(C1127))</f>
        <v/>
      </c>
      <c r="B1127">
        <f>IF(IFERROR(FIND("PU",D1127,1),0)&lt;&gt;0,"PU",0)</f>
        <v/>
      </c>
      <c r="C1127" t="inlineStr">
        <is>
          <t>V-P11-PU-DT</t>
        </is>
      </c>
      <c r="D1127" t="inlineStr">
        <is>
          <t>V-P11-PU-DT-05</t>
        </is>
      </c>
      <c r="E1127" s="71">
        <f>IFERROR(IF(B1127=0,VLOOKUP(C1127,INDIRECT($G$4&amp;$H$4),MATCH($A1127,INDIRECT($G$4&amp;$I$4),0),0),VLOOKUP(C1127,INDIRECT($G$5&amp;$H$5),MATCH($A1127,INDIRECT($G$5&amp;$I$5),0),FALSE)),0)</f>
        <v/>
      </c>
    </row>
    <row r="1128">
      <c r="A1128">
        <f>MID(D1128,LEN(C1128)+2,LEN(D1128)-LEN(C1128))</f>
        <v/>
      </c>
      <c r="B1128">
        <f>IF(IFERROR(FIND("PU",D1128,1),0)&lt;&gt;0,"PU",0)</f>
        <v/>
      </c>
      <c r="C1128" t="inlineStr">
        <is>
          <t>V-P11-PU-DT</t>
        </is>
      </c>
      <c r="D1128" t="inlineStr">
        <is>
          <t>V-P11-PU-DT-06</t>
        </is>
      </c>
      <c r="E1128" s="71">
        <f>IFERROR(IF(B1128=0,VLOOKUP(C1128,INDIRECT($G$4&amp;$H$4),MATCH($A1128,INDIRECT($G$4&amp;$I$4),0),0),VLOOKUP(C1128,INDIRECT($G$5&amp;$H$5),MATCH($A1128,INDIRECT($G$5&amp;$I$5),0),FALSE)),0)</f>
        <v/>
      </c>
    </row>
    <row r="1129">
      <c r="A1129">
        <f>MID(D1129,LEN(C1129)+2,LEN(D1129)-LEN(C1129))</f>
        <v/>
      </c>
      <c r="B1129">
        <f>IF(IFERROR(FIND("PU",D1129,1),0)&lt;&gt;0,"PU",0)</f>
        <v/>
      </c>
      <c r="C1129" t="inlineStr">
        <is>
          <t>V-P11-PU-DT</t>
        </is>
      </c>
      <c r="D1129" t="inlineStr">
        <is>
          <t>V-P11-PU-DT-09</t>
        </is>
      </c>
      <c r="E1129" s="71">
        <f>IFERROR(IF(B1129=0,VLOOKUP(C1129,INDIRECT($G$4&amp;$H$4),MATCH($A1129,INDIRECT($G$4&amp;$I$4),0),0),VLOOKUP(C1129,INDIRECT($G$5&amp;$H$5),MATCH($A1129,INDIRECT($G$5&amp;$I$5),0),FALSE)),0)</f>
        <v/>
      </c>
    </row>
    <row r="1130">
      <c r="A1130">
        <f>MID(D1130,LEN(C1130)+2,LEN(D1130)-LEN(C1130))</f>
        <v/>
      </c>
      <c r="B1130">
        <f>IF(IFERROR(FIND("PU",D1130,1),0)&lt;&gt;0,"PU",0)</f>
        <v/>
      </c>
      <c r="C1130" t="inlineStr">
        <is>
          <t>V-P11-PU-DT</t>
        </is>
      </c>
      <c r="D1130" t="inlineStr">
        <is>
          <t>V-P11-PU-DT-11</t>
        </is>
      </c>
      <c r="E1130" s="71">
        <f>IFERROR(IF(B1130=0,VLOOKUP(C1130,INDIRECT($G$4&amp;$H$4),MATCH($A1130,INDIRECT($G$4&amp;$I$4),0),0),VLOOKUP(C1130,INDIRECT($G$5&amp;$H$5),MATCH($A1130,INDIRECT($G$5&amp;$I$5),0),FALSE)),0)</f>
        <v/>
      </c>
    </row>
    <row r="1131">
      <c r="A1131">
        <f>MID(D1131,LEN(C1131)+2,LEN(D1131)-LEN(C1131))</f>
        <v/>
      </c>
      <c r="B1131">
        <f>IF(IFERROR(FIND("PU",D1131,1),0)&lt;&gt;0,"PU",0)</f>
        <v/>
      </c>
      <c r="C1131" t="inlineStr">
        <is>
          <t>V-P11-PU-DT</t>
        </is>
      </c>
      <c r="D1131" t="inlineStr">
        <is>
          <t>V-P11-PU-DT-12</t>
        </is>
      </c>
      <c r="E1131" s="71">
        <f>IFERROR(IF(B1131=0,VLOOKUP(C1131,INDIRECT($G$4&amp;$H$4),MATCH($A1131,INDIRECT($G$4&amp;$I$4),0),0),VLOOKUP(C1131,INDIRECT($G$5&amp;$H$5),MATCH($A1131,INDIRECT($G$5&amp;$I$5),0),FALSE)),0)</f>
        <v/>
      </c>
    </row>
    <row r="1132">
      <c r="A1132">
        <f>MID(D1132,LEN(C1132)+2,LEN(D1132)-LEN(C1132))</f>
        <v/>
      </c>
      <c r="B1132">
        <f>IF(IFERROR(FIND("PU",D1132,1),0)&lt;&gt;0,"PU",0)</f>
        <v/>
      </c>
      <c r="C1132" t="inlineStr">
        <is>
          <t>V-P11-PU-DT</t>
        </is>
      </c>
      <c r="D1132" t="inlineStr">
        <is>
          <t>V-P11-PU-DT-14</t>
        </is>
      </c>
      <c r="E1132" s="71">
        <f>IFERROR(IF(B1132=0,VLOOKUP(C1132,INDIRECT($G$4&amp;$H$4),MATCH($A1132,INDIRECT($G$4&amp;$I$4),0),0),VLOOKUP(C1132,INDIRECT($G$5&amp;$H$5),MATCH($A1132,INDIRECT($G$5&amp;$I$5),0),FALSE)),0)</f>
        <v/>
      </c>
    </row>
    <row r="1133">
      <c r="A1133">
        <f>MID(D1133,LEN(C1133)+2,LEN(D1133)-LEN(C1133))</f>
        <v/>
      </c>
      <c r="B1133">
        <f>IF(IFERROR(FIND("PU",D1133,1),0)&lt;&gt;0,"PU",0)</f>
        <v/>
      </c>
      <c r="C1133" t="inlineStr">
        <is>
          <t>V-P12-PU-DT</t>
        </is>
      </c>
      <c r="D1133" t="inlineStr">
        <is>
          <t>V-P12-PU-DT-01</t>
        </is>
      </c>
      <c r="E1133" s="71">
        <f>IFERROR(IF(B1133=0,VLOOKUP(C1133,INDIRECT($G$4&amp;$H$4),MATCH($A1133,INDIRECT($G$4&amp;$I$4),0),0),VLOOKUP(C1133,INDIRECT($G$5&amp;$H$5),MATCH($A1133,INDIRECT($G$5&amp;$I$5),0),FALSE)),0)</f>
        <v/>
      </c>
    </row>
    <row r="1134">
      <c r="A1134">
        <f>MID(D1134,LEN(C1134)+2,LEN(D1134)-LEN(C1134))</f>
        <v/>
      </c>
      <c r="B1134">
        <f>IF(IFERROR(FIND("PU",D1134,1),0)&lt;&gt;0,"PU",0)</f>
        <v/>
      </c>
      <c r="C1134" t="inlineStr">
        <is>
          <t>V-P12-PU-DT</t>
        </is>
      </c>
      <c r="D1134" t="inlineStr">
        <is>
          <t>V-P12-PU-DT-02</t>
        </is>
      </c>
      <c r="E1134" s="71">
        <f>IFERROR(IF(B1134=0,VLOOKUP(C1134,INDIRECT($G$4&amp;$H$4),MATCH($A1134,INDIRECT($G$4&amp;$I$4),0),0),VLOOKUP(C1134,INDIRECT($G$5&amp;$H$5),MATCH($A1134,INDIRECT($G$5&amp;$I$5),0),FALSE)),0)</f>
        <v/>
      </c>
    </row>
    <row r="1135">
      <c r="A1135">
        <f>MID(D1135,LEN(C1135)+2,LEN(D1135)-LEN(C1135))</f>
        <v/>
      </c>
      <c r="B1135">
        <f>IF(IFERROR(FIND("PU",D1135,1),0)&lt;&gt;0,"PU",0)</f>
        <v/>
      </c>
      <c r="C1135" t="inlineStr">
        <is>
          <t>V-P12-PU-DT</t>
        </is>
      </c>
      <c r="D1135" t="inlineStr">
        <is>
          <t>V-P12-PU-DT-03</t>
        </is>
      </c>
      <c r="E1135" s="71">
        <f>IFERROR(IF(B1135=0,VLOOKUP(C1135,INDIRECT($G$4&amp;$H$4),MATCH($A1135,INDIRECT($G$4&amp;$I$4),0),0),VLOOKUP(C1135,INDIRECT($G$5&amp;$H$5),MATCH($A1135,INDIRECT($G$5&amp;$I$5),0),FALSE)),0)</f>
        <v/>
      </c>
    </row>
    <row r="1136">
      <c r="A1136">
        <f>MID(D1136,LEN(C1136)+2,LEN(D1136)-LEN(C1136))</f>
        <v/>
      </c>
      <c r="B1136">
        <f>IF(IFERROR(FIND("PU",D1136,1),0)&lt;&gt;0,"PU",0)</f>
        <v/>
      </c>
      <c r="C1136" t="inlineStr">
        <is>
          <t>V-P12-PU-DT</t>
        </is>
      </c>
      <c r="D1136" t="inlineStr">
        <is>
          <t>V-P12-PU-DT-04</t>
        </is>
      </c>
      <c r="E1136" s="71">
        <f>IFERROR(IF(B1136=0,VLOOKUP(C1136,INDIRECT($G$4&amp;$H$4),MATCH($A1136,INDIRECT($G$4&amp;$I$4),0),0),VLOOKUP(C1136,INDIRECT($G$5&amp;$H$5),MATCH($A1136,INDIRECT($G$5&amp;$I$5),0),FALSE)),0)</f>
        <v/>
      </c>
    </row>
    <row r="1137">
      <c r="A1137">
        <f>MID(D1137,LEN(C1137)+2,LEN(D1137)-LEN(C1137))</f>
        <v/>
      </c>
      <c r="B1137">
        <f>IF(IFERROR(FIND("PU",D1137,1),0)&lt;&gt;0,"PU",0)</f>
        <v/>
      </c>
      <c r="C1137" t="inlineStr">
        <is>
          <t>V-P12-PU-DT</t>
        </is>
      </c>
      <c r="D1137" t="inlineStr">
        <is>
          <t>V-P12-PU-DT-05</t>
        </is>
      </c>
      <c r="E1137" s="71">
        <f>IFERROR(IF(B1137=0,VLOOKUP(C1137,INDIRECT($G$4&amp;$H$4),MATCH($A1137,INDIRECT($G$4&amp;$I$4),0),0),VLOOKUP(C1137,INDIRECT($G$5&amp;$H$5),MATCH($A1137,INDIRECT($G$5&amp;$I$5),0),FALSE)),0)</f>
        <v/>
      </c>
    </row>
    <row r="1138">
      <c r="A1138">
        <f>MID(D1138,LEN(C1138)+2,LEN(D1138)-LEN(C1138))</f>
        <v/>
      </c>
      <c r="B1138">
        <f>IF(IFERROR(FIND("PU",D1138,1),0)&lt;&gt;0,"PU",0)</f>
        <v/>
      </c>
      <c r="C1138" t="inlineStr">
        <is>
          <t>V-P12-PU-DT</t>
        </is>
      </c>
      <c r="D1138" t="inlineStr">
        <is>
          <t>V-P12-PU-DT-06</t>
        </is>
      </c>
      <c r="E1138" s="71">
        <f>IFERROR(IF(B1138=0,VLOOKUP(C1138,INDIRECT($G$4&amp;$H$4),MATCH($A1138,INDIRECT($G$4&amp;$I$4),0),0),VLOOKUP(C1138,INDIRECT($G$5&amp;$H$5),MATCH($A1138,INDIRECT($G$5&amp;$I$5),0),FALSE)),0)</f>
        <v/>
      </c>
    </row>
    <row r="1139">
      <c r="A1139">
        <f>MID(D1139,LEN(C1139)+2,LEN(D1139)-LEN(C1139))</f>
        <v/>
      </c>
      <c r="B1139">
        <f>IF(IFERROR(FIND("PU",D1139,1),0)&lt;&gt;0,"PU",0)</f>
        <v/>
      </c>
      <c r="C1139" t="inlineStr">
        <is>
          <t>V-P12-PU-DT</t>
        </is>
      </c>
      <c r="D1139" t="inlineStr">
        <is>
          <t>V-P12-PU-DT-09</t>
        </is>
      </c>
      <c r="E1139" s="71">
        <f>IFERROR(IF(B1139=0,VLOOKUP(C1139,INDIRECT($G$4&amp;$H$4),MATCH($A1139,INDIRECT($G$4&amp;$I$4),0),0),VLOOKUP(C1139,INDIRECT($G$5&amp;$H$5),MATCH($A1139,INDIRECT($G$5&amp;$I$5),0),FALSE)),0)</f>
        <v/>
      </c>
    </row>
    <row r="1140">
      <c r="A1140">
        <f>MID(D1140,LEN(C1140)+2,LEN(D1140)-LEN(C1140))</f>
        <v/>
      </c>
      <c r="B1140">
        <f>IF(IFERROR(FIND("PU",D1140,1),0)&lt;&gt;0,"PU",0)</f>
        <v/>
      </c>
      <c r="C1140" t="inlineStr">
        <is>
          <t>V-P12-PU-DT</t>
        </is>
      </c>
      <c r="D1140" t="inlineStr">
        <is>
          <t>V-P12-PU-DT-11</t>
        </is>
      </c>
      <c r="E1140" s="71">
        <f>IFERROR(IF(B1140=0,VLOOKUP(C1140,INDIRECT($G$4&amp;$H$4),MATCH($A1140,INDIRECT($G$4&amp;$I$4),0),0),VLOOKUP(C1140,INDIRECT($G$5&amp;$H$5),MATCH($A1140,INDIRECT($G$5&amp;$I$5),0),FALSE)),0)</f>
        <v/>
      </c>
    </row>
    <row r="1141">
      <c r="A1141">
        <f>MID(D1141,LEN(C1141)+2,LEN(D1141)-LEN(C1141))</f>
        <v/>
      </c>
      <c r="B1141">
        <f>IF(IFERROR(FIND("PU",D1141,1),0)&lt;&gt;0,"PU",0)</f>
        <v/>
      </c>
      <c r="C1141" t="inlineStr">
        <is>
          <t>V-P12-PU-DT</t>
        </is>
      </c>
      <c r="D1141" t="inlineStr">
        <is>
          <t>V-P12-PU-DT-12</t>
        </is>
      </c>
      <c r="E1141" s="71">
        <f>IFERROR(IF(B1141=0,VLOOKUP(C1141,INDIRECT($G$4&amp;$H$4),MATCH($A1141,INDIRECT($G$4&amp;$I$4),0),0),VLOOKUP(C1141,INDIRECT($G$5&amp;$H$5),MATCH($A1141,INDIRECT($G$5&amp;$I$5),0),FALSE)),0)</f>
        <v/>
      </c>
    </row>
    <row r="1142">
      <c r="A1142">
        <f>MID(D1142,LEN(C1142)+2,LEN(D1142)-LEN(C1142))</f>
        <v/>
      </c>
      <c r="B1142">
        <f>IF(IFERROR(FIND("PU",D1142,1),0)&lt;&gt;0,"PU",0)</f>
        <v/>
      </c>
      <c r="C1142" t="inlineStr">
        <is>
          <t>V-P12-PU-DT</t>
        </is>
      </c>
      <c r="D1142" t="inlineStr">
        <is>
          <t>V-P12-PU-DT-14</t>
        </is>
      </c>
      <c r="E1142" s="71">
        <f>IFERROR(IF(B1142=0,VLOOKUP(C1142,INDIRECT($G$4&amp;$H$4),MATCH($A1142,INDIRECT($G$4&amp;$I$4),0),0),VLOOKUP(C1142,INDIRECT($G$5&amp;$H$5),MATCH($A1142,INDIRECT($G$5&amp;$I$5),0),FALSE)),0)</f>
        <v/>
      </c>
    </row>
    <row r="1143">
      <c r="A1143">
        <f>MID(D1143,LEN(C1143)+2,LEN(D1143)-LEN(C1143))</f>
        <v/>
      </c>
      <c r="B1143">
        <f>IF(IFERROR(FIND("PU",D1143,1),0)&lt;&gt;0,"PU",0)</f>
        <v/>
      </c>
      <c r="C1143" t="inlineStr">
        <is>
          <t>V-P13-PU-DT</t>
        </is>
      </c>
      <c r="D1143" t="inlineStr">
        <is>
          <t>V-P13-PU-DT-01</t>
        </is>
      </c>
      <c r="E1143" s="71">
        <f>IFERROR(IF(B1143=0,VLOOKUP(C1143,INDIRECT($G$4&amp;$H$4),MATCH($A1143,INDIRECT($G$4&amp;$I$4),0),0),VLOOKUP(C1143,INDIRECT($G$5&amp;$H$5),MATCH($A1143,INDIRECT($G$5&amp;$I$5),0),FALSE)),0)</f>
        <v/>
      </c>
    </row>
    <row r="1144">
      <c r="A1144">
        <f>MID(D1144,LEN(C1144)+2,LEN(D1144)-LEN(C1144))</f>
        <v/>
      </c>
      <c r="B1144">
        <f>IF(IFERROR(FIND("PU",D1144,1),0)&lt;&gt;0,"PU",0)</f>
        <v/>
      </c>
      <c r="C1144" t="inlineStr">
        <is>
          <t>V-P13-PU-DT</t>
        </is>
      </c>
      <c r="D1144" t="inlineStr">
        <is>
          <t>V-P13-PU-DT-02</t>
        </is>
      </c>
      <c r="E1144" s="71">
        <f>IFERROR(IF(B1144=0,VLOOKUP(C1144,INDIRECT($G$4&amp;$H$4),MATCH($A1144,INDIRECT($G$4&amp;$I$4),0),0),VLOOKUP(C1144,INDIRECT($G$5&amp;$H$5),MATCH($A1144,INDIRECT($G$5&amp;$I$5),0),FALSE)),0)</f>
        <v/>
      </c>
    </row>
    <row r="1145">
      <c r="A1145">
        <f>MID(D1145,LEN(C1145)+2,LEN(D1145)-LEN(C1145))</f>
        <v/>
      </c>
      <c r="B1145">
        <f>IF(IFERROR(FIND("PU",D1145,1),0)&lt;&gt;0,"PU",0)</f>
        <v/>
      </c>
      <c r="C1145" t="inlineStr">
        <is>
          <t>V-P13-PU-DT</t>
        </is>
      </c>
      <c r="D1145" t="inlineStr">
        <is>
          <t>V-P13-PU-DT-03</t>
        </is>
      </c>
      <c r="E1145" s="71">
        <f>IFERROR(IF(B1145=0,VLOOKUP(C1145,INDIRECT($G$4&amp;$H$4),MATCH($A1145,INDIRECT($G$4&amp;$I$4),0),0),VLOOKUP(C1145,INDIRECT($G$5&amp;$H$5),MATCH($A1145,INDIRECT($G$5&amp;$I$5),0),FALSE)),0)</f>
        <v/>
      </c>
    </row>
    <row r="1146">
      <c r="A1146">
        <f>MID(D1146,LEN(C1146)+2,LEN(D1146)-LEN(C1146))</f>
        <v/>
      </c>
      <c r="B1146">
        <f>IF(IFERROR(FIND("PU",D1146,1),0)&lt;&gt;0,"PU",0)</f>
        <v/>
      </c>
      <c r="C1146" t="inlineStr">
        <is>
          <t>V-P13-PU-DT</t>
        </is>
      </c>
      <c r="D1146" t="inlineStr">
        <is>
          <t>V-P13-PU-DT-04</t>
        </is>
      </c>
      <c r="E1146" s="71">
        <f>IFERROR(IF(B1146=0,VLOOKUP(C1146,INDIRECT($G$4&amp;$H$4),MATCH($A1146,INDIRECT($G$4&amp;$I$4),0),0),VLOOKUP(C1146,INDIRECT($G$5&amp;$H$5),MATCH($A1146,INDIRECT($G$5&amp;$I$5),0),FALSE)),0)</f>
        <v/>
      </c>
    </row>
    <row r="1147">
      <c r="A1147">
        <f>MID(D1147,LEN(C1147)+2,LEN(D1147)-LEN(C1147))</f>
        <v/>
      </c>
      <c r="B1147">
        <f>IF(IFERROR(FIND("PU",D1147,1),0)&lt;&gt;0,"PU",0)</f>
        <v/>
      </c>
      <c r="C1147" t="inlineStr">
        <is>
          <t>V-P13-PU-DT</t>
        </is>
      </c>
      <c r="D1147" t="inlineStr">
        <is>
          <t>V-P13-PU-DT-05</t>
        </is>
      </c>
      <c r="E1147" s="71">
        <f>IFERROR(IF(B1147=0,VLOOKUP(C1147,INDIRECT($G$4&amp;$H$4),MATCH($A1147,INDIRECT($G$4&amp;$I$4),0),0),VLOOKUP(C1147,INDIRECT($G$5&amp;$H$5),MATCH($A1147,INDIRECT($G$5&amp;$I$5),0),FALSE)),0)</f>
        <v/>
      </c>
    </row>
    <row r="1148">
      <c r="A1148">
        <f>MID(D1148,LEN(C1148)+2,LEN(D1148)-LEN(C1148))</f>
        <v/>
      </c>
      <c r="B1148">
        <f>IF(IFERROR(FIND("PU",D1148,1),0)&lt;&gt;0,"PU",0)</f>
        <v/>
      </c>
      <c r="C1148" t="inlineStr">
        <is>
          <t>V-P13-PU-DT</t>
        </is>
      </c>
      <c r="D1148" t="inlineStr">
        <is>
          <t>V-P13-PU-DT-06</t>
        </is>
      </c>
      <c r="E1148" s="71">
        <f>IFERROR(IF(B1148=0,VLOOKUP(C1148,INDIRECT($G$4&amp;$H$4),MATCH($A1148,INDIRECT($G$4&amp;$I$4),0),0),VLOOKUP(C1148,INDIRECT($G$5&amp;$H$5),MATCH($A1148,INDIRECT($G$5&amp;$I$5),0),FALSE)),0)</f>
        <v/>
      </c>
    </row>
    <row r="1149">
      <c r="A1149">
        <f>MID(D1149,LEN(C1149)+2,LEN(D1149)-LEN(C1149))</f>
        <v/>
      </c>
      <c r="B1149">
        <f>IF(IFERROR(FIND("PU",D1149,1),0)&lt;&gt;0,"PU",0)</f>
        <v/>
      </c>
      <c r="C1149" t="inlineStr">
        <is>
          <t>V-P13-PU-DT</t>
        </is>
      </c>
      <c r="D1149" t="inlineStr">
        <is>
          <t>V-P13-PU-DT-09</t>
        </is>
      </c>
      <c r="E1149" s="71">
        <f>IFERROR(IF(B1149=0,VLOOKUP(C1149,INDIRECT($G$4&amp;$H$4),MATCH($A1149,INDIRECT($G$4&amp;$I$4),0),0),VLOOKUP(C1149,INDIRECT($G$5&amp;$H$5),MATCH($A1149,INDIRECT($G$5&amp;$I$5),0),FALSE)),0)</f>
        <v/>
      </c>
    </row>
    <row r="1150">
      <c r="A1150">
        <f>MID(D1150,LEN(C1150)+2,LEN(D1150)-LEN(C1150))</f>
        <v/>
      </c>
      <c r="B1150">
        <f>IF(IFERROR(FIND("PU",D1150,1),0)&lt;&gt;0,"PU",0)</f>
        <v/>
      </c>
      <c r="C1150" t="inlineStr">
        <is>
          <t>V-P13-PU-DT</t>
        </is>
      </c>
      <c r="D1150" t="inlineStr">
        <is>
          <t>V-P13-PU-DT-11</t>
        </is>
      </c>
      <c r="E1150" s="71">
        <f>IFERROR(IF(B1150=0,VLOOKUP(C1150,INDIRECT($G$4&amp;$H$4),MATCH($A1150,INDIRECT($G$4&amp;$I$4),0),0),VLOOKUP(C1150,INDIRECT($G$5&amp;$H$5),MATCH($A1150,INDIRECT($G$5&amp;$I$5),0),FALSE)),0)</f>
        <v/>
      </c>
    </row>
    <row r="1151">
      <c r="A1151">
        <f>MID(D1151,LEN(C1151)+2,LEN(D1151)-LEN(C1151))</f>
        <v/>
      </c>
      <c r="B1151">
        <f>IF(IFERROR(FIND("PU",D1151,1),0)&lt;&gt;0,"PU",0)</f>
        <v/>
      </c>
      <c r="C1151" t="inlineStr">
        <is>
          <t>V-P13-PU-DT</t>
        </is>
      </c>
      <c r="D1151" t="inlineStr">
        <is>
          <t>V-P13-PU-DT-12</t>
        </is>
      </c>
      <c r="E1151" s="71">
        <f>IFERROR(IF(B1151=0,VLOOKUP(C1151,INDIRECT($G$4&amp;$H$4),MATCH($A1151,INDIRECT($G$4&amp;$I$4),0),0),VLOOKUP(C1151,INDIRECT($G$5&amp;$H$5),MATCH($A1151,INDIRECT($G$5&amp;$I$5),0),FALSE)),0)</f>
        <v/>
      </c>
    </row>
    <row r="1152">
      <c r="A1152">
        <f>MID(D1152,LEN(C1152)+2,LEN(D1152)-LEN(C1152))</f>
        <v/>
      </c>
      <c r="B1152">
        <f>IF(IFERROR(FIND("PU",D1152,1),0)&lt;&gt;0,"PU",0)</f>
        <v/>
      </c>
      <c r="C1152" t="inlineStr">
        <is>
          <t>V-P13-PU-DT</t>
        </is>
      </c>
      <c r="D1152" t="inlineStr">
        <is>
          <t>V-P13-PU-DT-14</t>
        </is>
      </c>
      <c r="E1152" s="71">
        <f>IFERROR(IF(B1152=0,VLOOKUP(C1152,INDIRECT($G$4&amp;$H$4),MATCH($A1152,INDIRECT($G$4&amp;$I$4),0),0),VLOOKUP(C1152,INDIRECT($G$5&amp;$H$5),MATCH($A1152,INDIRECT($G$5&amp;$I$5),0),FALSE)),0)</f>
        <v/>
      </c>
    </row>
    <row r="1153">
      <c r="A1153">
        <f>MID(D1153,LEN(C1153)+2,LEN(D1153)-LEN(C1153))</f>
        <v/>
      </c>
      <c r="B1153">
        <f>IF(IFERROR(FIND("PU",D1153,1),0)&lt;&gt;0,"PU",0)</f>
        <v/>
      </c>
      <c r="C1153" t="inlineStr">
        <is>
          <t>V-P14-PU-DT</t>
        </is>
      </c>
      <c r="D1153" t="inlineStr">
        <is>
          <t>V-P14-PU-DT-01</t>
        </is>
      </c>
      <c r="E1153" s="71">
        <f>IFERROR(IF(B1153=0,VLOOKUP(C1153,INDIRECT($G$4&amp;$H$4),MATCH($A1153,INDIRECT($G$4&amp;$I$4),0),0),VLOOKUP(C1153,INDIRECT($G$5&amp;$H$5),MATCH($A1153,INDIRECT($G$5&amp;$I$5),0),FALSE)),0)</f>
        <v/>
      </c>
    </row>
    <row r="1154">
      <c r="A1154">
        <f>MID(D1154,LEN(C1154)+2,LEN(D1154)-LEN(C1154))</f>
        <v/>
      </c>
      <c r="B1154">
        <f>IF(IFERROR(FIND("PU",D1154,1),0)&lt;&gt;0,"PU",0)</f>
        <v/>
      </c>
      <c r="C1154" t="inlineStr">
        <is>
          <t>V-P14-PU-DT</t>
        </is>
      </c>
      <c r="D1154" t="inlineStr">
        <is>
          <t>V-P14-PU-DT-02</t>
        </is>
      </c>
      <c r="E1154" s="71">
        <f>IFERROR(IF(B1154=0,VLOOKUP(C1154,INDIRECT($G$4&amp;$H$4),MATCH($A1154,INDIRECT($G$4&amp;$I$4),0),0),VLOOKUP(C1154,INDIRECT($G$5&amp;$H$5),MATCH($A1154,INDIRECT($G$5&amp;$I$5),0),FALSE)),0)</f>
        <v/>
      </c>
    </row>
    <row r="1155">
      <c r="A1155">
        <f>MID(D1155,LEN(C1155)+2,LEN(D1155)-LEN(C1155))</f>
        <v/>
      </c>
      <c r="B1155">
        <f>IF(IFERROR(FIND("PU",D1155,1),0)&lt;&gt;0,"PU",0)</f>
        <v/>
      </c>
      <c r="C1155" t="inlineStr">
        <is>
          <t>V-P14-PU-DT</t>
        </is>
      </c>
      <c r="D1155" t="inlineStr">
        <is>
          <t>V-P14-PU-DT-03</t>
        </is>
      </c>
      <c r="E1155" s="71">
        <f>IFERROR(IF(B1155=0,VLOOKUP(C1155,INDIRECT($G$4&amp;$H$4),MATCH($A1155,INDIRECT($G$4&amp;$I$4),0),0),VLOOKUP(C1155,INDIRECT($G$5&amp;$H$5),MATCH($A1155,INDIRECT($G$5&amp;$I$5),0),FALSE)),0)</f>
        <v/>
      </c>
    </row>
    <row r="1156">
      <c r="A1156">
        <f>MID(D1156,LEN(C1156)+2,LEN(D1156)-LEN(C1156))</f>
        <v/>
      </c>
      <c r="B1156">
        <f>IF(IFERROR(FIND("PU",D1156,1),0)&lt;&gt;0,"PU",0)</f>
        <v/>
      </c>
      <c r="C1156" t="inlineStr">
        <is>
          <t>V-P14-PU-DT</t>
        </is>
      </c>
      <c r="D1156" t="inlineStr">
        <is>
          <t>V-P14-PU-DT-04</t>
        </is>
      </c>
      <c r="E1156" s="71">
        <f>IFERROR(IF(B1156=0,VLOOKUP(C1156,INDIRECT($G$4&amp;$H$4),MATCH($A1156,INDIRECT($G$4&amp;$I$4),0),0),VLOOKUP(C1156,INDIRECT($G$5&amp;$H$5),MATCH($A1156,INDIRECT($G$5&amp;$I$5),0),FALSE)),0)</f>
        <v/>
      </c>
    </row>
    <row r="1157">
      <c r="A1157">
        <f>MID(D1157,LEN(C1157)+2,LEN(D1157)-LEN(C1157))</f>
        <v/>
      </c>
      <c r="B1157">
        <f>IF(IFERROR(FIND("PU",D1157,1),0)&lt;&gt;0,"PU",0)</f>
        <v/>
      </c>
      <c r="C1157" t="inlineStr">
        <is>
          <t>V-P14-PU-DT</t>
        </is>
      </c>
      <c r="D1157" t="inlineStr">
        <is>
          <t>V-P14-PU-DT-05</t>
        </is>
      </c>
      <c r="E1157" s="71">
        <f>IFERROR(IF(B1157=0,VLOOKUP(C1157,INDIRECT($G$4&amp;$H$4),MATCH($A1157,INDIRECT($G$4&amp;$I$4),0),0),VLOOKUP(C1157,INDIRECT($G$5&amp;$H$5),MATCH($A1157,INDIRECT($G$5&amp;$I$5),0),FALSE)),0)</f>
        <v/>
      </c>
    </row>
    <row r="1158">
      <c r="A1158">
        <f>MID(D1158,LEN(C1158)+2,LEN(D1158)-LEN(C1158))</f>
        <v/>
      </c>
      <c r="B1158">
        <f>IF(IFERROR(FIND("PU",D1158,1),0)&lt;&gt;0,"PU",0)</f>
        <v/>
      </c>
      <c r="C1158" t="inlineStr">
        <is>
          <t>V-P14-PU-DT</t>
        </is>
      </c>
      <c r="D1158" t="inlineStr">
        <is>
          <t>V-P14-PU-DT-06</t>
        </is>
      </c>
      <c r="E1158" s="71">
        <f>IFERROR(IF(B1158=0,VLOOKUP(C1158,INDIRECT($G$4&amp;$H$4),MATCH($A1158,INDIRECT($G$4&amp;$I$4),0),0),VLOOKUP(C1158,INDIRECT($G$5&amp;$H$5),MATCH($A1158,INDIRECT($G$5&amp;$I$5),0),FALSE)),0)</f>
        <v/>
      </c>
    </row>
    <row r="1159">
      <c r="A1159">
        <f>MID(D1159,LEN(C1159)+2,LEN(D1159)-LEN(C1159))</f>
        <v/>
      </c>
      <c r="B1159">
        <f>IF(IFERROR(FIND("PU",D1159,1),0)&lt;&gt;0,"PU",0)</f>
        <v/>
      </c>
      <c r="C1159" t="inlineStr">
        <is>
          <t>V-P14-PU-DT</t>
        </is>
      </c>
      <c r="D1159" t="inlineStr">
        <is>
          <t>V-P14-PU-DT-09</t>
        </is>
      </c>
      <c r="E1159" s="71">
        <f>IFERROR(IF(B1159=0,VLOOKUP(C1159,INDIRECT($G$4&amp;$H$4),MATCH($A1159,INDIRECT($G$4&amp;$I$4),0),0),VLOOKUP(C1159,INDIRECT($G$5&amp;$H$5),MATCH($A1159,INDIRECT($G$5&amp;$I$5),0),FALSE)),0)</f>
        <v/>
      </c>
    </row>
    <row r="1160">
      <c r="A1160">
        <f>MID(D1160,LEN(C1160)+2,LEN(D1160)-LEN(C1160))</f>
        <v/>
      </c>
      <c r="B1160">
        <f>IF(IFERROR(FIND("PU",D1160,1),0)&lt;&gt;0,"PU",0)</f>
        <v/>
      </c>
      <c r="C1160" t="inlineStr">
        <is>
          <t>V-P14-PU-DT</t>
        </is>
      </c>
      <c r="D1160" t="inlineStr">
        <is>
          <t>V-P14-PU-DT-11</t>
        </is>
      </c>
      <c r="E1160" s="71">
        <f>IFERROR(IF(B1160=0,VLOOKUP(C1160,INDIRECT($G$4&amp;$H$4),MATCH($A1160,INDIRECT($G$4&amp;$I$4),0),0),VLOOKUP(C1160,INDIRECT($G$5&amp;$H$5),MATCH($A1160,INDIRECT($G$5&amp;$I$5),0),FALSE)),0)</f>
        <v/>
      </c>
    </row>
    <row r="1161">
      <c r="A1161">
        <f>MID(D1161,LEN(C1161)+2,LEN(D1161)-LEN(C1161))</f>
        <v/>
      </c>
      <c r="B1161">
        <f>IF(IFERROR(FIND("PU",D1161,1),0)&lt;&gt;0,"PU",0)</f>
        <v/>
      </c>
      <c r="C1161" t="inlineStr">
        <is>
          <t>V-P14-PU-DT</t>
        </is>
      </c>
      <c r="D1161" t="inlineStr">
        <is>
          <t>V-P14-PU-DT-12</t>
        </is>
      </c>
      <c r="E1161" s="71">
        <f>IFERROR(IF(B1161=0,VLOOKUP(C1161,INDIRECT($G$4&amp;$H$4),MATCH($A1161,INDIRECT($G$4&amp;$I$4),0),0),VLOOKUP(C1161,INDIRECT($G$5&amp;$H$5),MATCH($A1161,INDIRECT($G$5&amp;$I$5),0),FALSE)),0)</f>
        <v/>
      </c>
    </row>
    <row r="1162">
      <c r="A1162">
        <f>MID(D1162,LEN(C1162)+2,LEN(D1162)-LEN(C1162))</f>
        <v/>
      </c>
      <c r="B1162">
        <f>IF(IFERROR(FIND("PU",D1162,1),0)&lt;&gt;0,"PU",0)</f>
        <v/>
      </c>
      <c r="C1162" t="inlineStr">
        <is>
          <t>V-P14-PU-DT</t>
        </is>
      </c>
      <c r="D1162" t="inlineStr">
        <is>
          <t>V-P14-PU-DT-14</t>
        </is>
      </c>
      <c r="E1162" s="71">
        <f>IFERROR(IF(B1162=0,VLOOKUP(C1162,INDIRECT($G$4&amp;$H$4),MATCH($A1162,INDIRECT($G$4&amp;$I$4),0),0),VLOOKUP(C1162,INDIRECT($G$5&amp;$H$5),MATCH($A1162,INDIRECT($G$5&amp;$I$5),0),FALSE)),0)</f>
        <v/>
      </c>
    </row>
    <row r="1163">
      <c r="A1163">
        <f>MID(D1163,LEN(C1163)+2,LEN(D1163)-LEN(C1163))</f>
        <v/>
      </c>
      <c r="B1163">
        <f>IF(IFERROR(FIND("PU",D1163,1),0)&lt;&gt;0,"PU",0)</f>
        <v/>
      </c>
      <c r="C1163" t="inlineStr">
        <is>
          <t>V-P15-PU-DT</t>
        </is>
      </c>
      <c r="D1163" t="inlineStr">
        <is>
          <t>V-P15-PU-DT-01</t>
        </is>
      </c>
      <c r="E1163" s="71">
        <f>IFERROR(IF(B1163=0,VLOOKUP(C1163,INDIRECT($G$4&amp;$H$4),MATCH($A1163,INDIRECT($G$4&amp;$I$4),0),0),VLOOKUP(C1163,INDIRECT($G$5&amp;$H$5),MATCH($A1163,INDIRECT($G$5&amp;$I$5),0),FALSE)),0)</f>
        <v/>
      </c>
    </row>
    <row r="1164">
      <c r="A1164">
        <f>MID(D1164,LEN(C1164)+2,LEN(D1164)-LEN(C1164))</f>
        <v/>
      </c>
      <c r="B1164">
        <f>IF(IFERROR(FIND("PU",D1164,1),0)&lt;&gt;0,"PU",0)</f>
        <v/>
      </c>
      <c r="C1164" t="inlineStr">
        <is>
          <t>V-P15-PU-DT</t>
        </is>
      </c>
      <c r="D1164" t="inlineStr">
        <is>
          <t>V-P15-PU-DT-02</t>
        </is>
      </c>
      <c r="E1164" s="71">
        <f>IFERROR(IF(B1164=0,VLOOKUP(C1164,INDIRECT($G$4&amp;$H$4),MATCH($A1164,INDIRECT($G$4&amp;$I$4),0),0),VLOOKUP(C1164,INDIRECT($G$5&amp;$H$5),MATCH($A1164,INDIRECT($G$5&amp;$I$5),0),FALSE)),0)</f>
        <v/>
      </c>
    </row>
    <row r="1165">
      <c r="A1165">
        <f>MID(D1165,LEN(C1165)+2,LEN(D1165)-LEN(C1165))</f>
        <v/>
      </c>
      <c r="B1165">
        <f>IF(IFERROR(FIND("PU",D1165,1),0)&lt;&gt;0,"PU",0)</f>
        <v/>
      </c>
      <c r="C1165" t="inlineStr">
        <is>
          <t>V-P15-PU-DT</t>
        </is>
      </c>
      <c r="D1165" t="inlineStr">
        <is>
          <t>V-P15-PU-DT-03</t>
        </is>
      </c>
      <c r="E1165" s="71">
        <f>IFERROR(IF(B1165=0,VLOOKUP(C1165,INDIRECT($G$4&amp;$H$4),MATCH($A1165,INDIRECT($G$4&amp;$I$4),0),0),VLOOKUP(C1165,INDIRECT($G$5&amp;$H$5),MATCH($A1165,INDIRECT($G$5&amp;$I$5),0),FALSE)),0)</f>
        <v/>
      </c>
    </row>
    <row r="1166">
      <c r="A1166">
        <f>MID(D1166,LEN(C1166)+2,LEN(D1166)-LEN(C1166))</f>
        <v/>
      </c>
      <c r="B1166">
        <f>IF(IFERROR(FIND("PU",D1166,1),0)&lt;&gt;0,"PU",0)</f>
        <v/>
      </c>
      <c r="C1166" t="inlineStr">
        <is>
          <t>V-P15-PU-DT</t>
        </is>
      </c>
      <c r="D1166" t="inlineStr">
        <is>
          <t>V-P15-PU-DT-04</t>
        </is>
      </c>
      <c r="E1166" s="71">
        <f>IFERROR(IF(B1166=0,VLOOKUP(C1166,INDIRECT($G$4&amp;$H$4),MATCH($A1166,INDIRECT($G$4&amp;$I$4),0),0),VLOOKUP(C1166,INDIRECT($G$5&amp;$H$5),MATCH($A1166,INDIRECT($G$5&amp;$I$5),0),FALSE)),0)</f>
        <v/>
      </c>
    </row>
    <row r="1167">
      <c r="A1167">
        <f>MID(D1167,LEN(C1167)+2,LEN(D1167)-LEN(C1167))</f>
        <v/>
      </c>
      <c r="B1167">
        <f>IF(IFERROR(FIND("PU",D1167,1),0)&lt;&gt;0,"PU",0)</f>
        <v/>
      </c>
      <c r="C1167" t="inlineStr">
        <is>
          <t>V-P15-PU-DT</t>
        </is>
      </c>
      <c r="D1167" t="inlineStr">
        <is>
          <t>V-P15-PU-DT-05</t>
        </is>
      </c>
      <c r="E1167" s="71">
        <f>IFERROR(IF(B1167=0,VLOOKUP(C1167,INDIRECT($G$4&amp;$H$4),MATCH($A1167,INDIRECT($G$4&amp;$I$4),0),0),VLOOKUP(C1167,INDIRECT($G$5&amp;$H$5),MATCH($A1167,INDIRECT($G$5&amp;$I$5),0),FALSE)),0)</f>
        <v/>
      </c>
    </row>
    <row r="1168">
      <c r="A1168">
        <f>MID(D1168,LEN(C1168)+2,LEN(D1168)-LEN(C1168))</f>
        <v/>
      </c>
      <c r="B1168">
        <f>IF(IFERROR(FIND("PU",D1168,1),0)&lt;&gt;0,"PU",0)</f>
        <v/>
      </c>
      <c r="C1168" t="inlineStr">
        <is>
          <t>V-P15-PU-DT</t>
        </is>
      </c>
      <c r="D1168" t="inlineStr">
        <is>
          <t>V-P15-PU-DT-06</t>
        </is>
      </c>
      <c r="E1168" s="71">
        <f>IFERROR(IF(B1168=0,VLOOKUP(C1168,INDIRECT($G$4&amp;$H$4),MATCH($A1168,INDIRECT($G$4&amp;$I$4),0),0),VLOOKUP(C1168,INDIRECT($G$5&amp;$H$5),MATCH($A1168,INDIRECT($G$5&amp;$I$5),0),FALSE)),0)</f>
        <v/>
      </c>
    </row>
    <row r="1169">
      <c r="A1169">
        <f>MID(D1169,LEN(C1169)+2,LEN(D1169)-LEN(C1169))</f>
        <v/>
      </c>
      <c r="B1169">
        <f>IF(IFERROR(FIND("PU",D1169,1),0)&lt;&gt;0,"PU",0)</f>
        <v/>
      </c>
      <c r="C1169" t="inlineStr">
        <is>
          <t>V-P15-PU-DT</t>
        </is>
      </c>
      <c r="D1169" t="inlineStr">
        <is>
          <t>V-P15-PU-DT-09</t>
        </is>
      </c>
      <c r="E1169" s="71">
        <f>IFERROR(IF(B1169=0,VLOOKUP(C1169,INDIRECT($G$4&amp;$H$4),MATCH($A1169,INDIRECT($G$4&amp;$I$4),0),0),VLOOKUP(C1169,INDIRECT($G$5&amp;$H$5),MATCH($A1169,INDIRECT($G$5&amp;$I$5),0),FALSE)),0)</f>
        <v/>
      </c>
    </row>
    <row r="1170">
      <c r="A1170">
        <f>MID(D1170,LEN(C1170)+2,LEN(D1170)-LEN(C1170))</f>
        <v/>
      </c>
      <c r="B1170">
        <f>IF(IFERROR(FIND("PU",D1170,1),0)&lt;&gt;0,"PU",0)</f>
        <v/>
      </c>
      <c r="C1170" t="inlineStr">
        <is>
          <t>V-P15-PU-DT</t>
        </is>
      </c>
      <c r="D1170" t="inlineStr">
        <is>
          <t>V-P15-PU-DT-11</t>
        </is>
      </c>
      <c r="E1170" s="71">
        <f>IFERROR(IF(B1170=0,VLOOKUP(C1170,INDIRECT($G$4&amp;$H$4),MATCH($A1170,INDIRECT($G$4&amp;$I$4),0),0),VLOOKUP(C1170,INDIRECT($G$5&amp;$H$5),MATCH($A1170,INDIRECT($G$5&amp;$I$5),0),FALSE)),0)</f>
        <v/>
      </c>
    </row>
    <row r="1171">
      <c r="A1171">
        <f>MID(D1171,LEN(C1171)+2,LEN(D1171)-LEN(C1171))</f>
        <v/>
      </c>
      <c r="B1171">
        <f>IF(IFERROR(FIND("PU",D1171,1),0)&lt;&gt;0,"PU",0)</f>
        <v/>
      </c>
      <c r="C1171" t="inlineStr">
        <is>
          <t>V-P15-PU-DT</t>
        </is>
      </c>
      <c r="D1171" t="inlineStr">
        <is>
          <t>V-P15-PU-DT-12</t>
        </is>
      </c>
      <c r="E1171" s="71">
        <f>IFERROR(IF(B1171=0,VLOOKUP(C1171,INDIRECT($G$4&amp;$H$4),MATCH($A1171,INDIRECT($G$4&amp;$I$4),0),0),VLOOKUP(C1171,INDIRECT($G$5&amp;$H$5),MATCH($A1171,INDIRECT($G$5&amp;$I$5),0),FALSE)),0)</f>
        <v/>
      </c>
    </row>
    <row r="1172">
      <c r="A1172">
        <f>MID(D1172,LEN(C1172)+2,LEN(D1172)-LEN(C1172))</f>
        <v/>
      </c>
      <c r="B1172">
        <f>IF(IFERROR(FIND("PU",D1172,1),0)&lt;&gt;0,"PU",0)</f>
        <v/>
      </c>
      <c r="C1172" t="inlineStr">
        <is>
          <t>V-P15-PU-DT</t>
        </is>
      </c>
      <c r="D1172" t="inlineStr">
        <is>
          <t>V-P15-PU-DT-14</t>
        </is>
      </c>
      <c r="E1172" s="71">
        <f>IFERROR(IF(B1172=0,VLOOKUP(C1172,INDIRECT($G$4&amp;$H$4),MATCH($A1172,INDIRECT($G$4&amp;$I$4),0),0),VLOOKUP(C1172,INDIRECT($G$5&amp;$H$5),MATCH($A1172,INDIRECT($G$5&amp;$I$5),0),FALSE)),0)</f>
        <v/>
      </c>
    </row>
    <row r="1173">
      <c r="A1173">
        <f>MID(D1173,LEN(C1173)+2,LEN(D1173)-LEN(C1173))</f>
        <v/>
      </c>
      <c r="B1173">
        <f>IF(IFERROR(FIND("PU",D1173,1),0)&lt;&gt;0,"PU",0)</f>
        <v/>
      </c>
      <c r="C1173" t="inlineStr">
        <is>
          <t>V-P16-PU-DT</t>
        </is>
      </c>
      <c r="D1173" t="inlineStr">
        <is>
          <t>V-P16-PU-DT-01</t>
        </is>
      </c>
      <c r="E1173" s="71">
        <f>IFERROR(IF(B1173=0,VLOOKUP(C1173,INDIRECT($G$4&amp;$H$4),MATCH($A1173,INDIRECT($G$4&amp;$I$4),0),0),VLOOKUP(C1173,INDIRECT($G$5&amp;$H$5),MATCH($A1173,INDIRECT($G$5&amp;$I$5),0),FALSE)),0)</f>
        <v/>
      </c>
    </row>
    <row r="1174">
      <c r="A1174">
        <f>MID(D1174,LEN(C1174)+2,LEN(D1174)-LEN(C1174))</f>
        <v/>
      </c>
      <c r="B1174">
        <f>IF(IFERROR(FIND("PU",D1174,1),0)&lt;&gt;0,"PU",0)</f>
        <v/>
      </c>
      <c r="C1174" t="inlineStr">
        <is>
          <t>V-P16-PU-DT</t>
        </is>
      </c>
      <c r="D1174" t="inlineStr">
        <is>
          <t>V-P16-PU-DT-02</t>
        </is>
      </c>
      <c r="E1174" s="71">
        <f>IFERROR(IF(B1174=0,VLOOKUP(C1174,INDIRECT($G$4&amp;$H$4),MATCH($A1174,INDIRECT($G$4&amp;$I$4),0),0),VLOOKUP(C1174,INDIRECT($G$5&amp;$H$5),MATCH($A1174,INDIRECT($G$5&amp;$I$5),0),FALSE)),0)</f>
        <v/>
      </c>
    </row>
    <row r="1175">
      <c r="A1175">
        <f>MID(D1175,LEN(C1175)+2,LEN(D1175)-LEN(C1175))</f>
        <v/>
      </c>
      <c r="B1175">
        <f>IF(IFERROR(FIND("PU",D1175,1),0)&lt;&gt;0,"PU",0)</f>
        <v/>
      </c>
      <c r="C1175" t="inlineStr">
        <is>
          <t>V-P16-PU-DT</t>
        </is>
      </c>
      <c r="D1175" t="inlineStr">
        <is>
          <t>V-P16-PU-DT-03</t>
        </is>
      </c>
      <c r="E1175" s="71">
        <f>IFERROR(IF(B1175=0,VLOOKUP(C1175,INDIRECT($G$4&amp;$H$4),MATCH($A1175,INDIRECT($G$4&amp;$I$4),0),0),VLOOKUP(C1175,INDIRECT($G$5&amp;$H$5),MATCH($A1175,INDIRECT($G$5&amp;$I$5),0),FALSE)),0)</f>
        <v/>
      </c>
    </row>
    <row r="1176">
      <c r="A1176">
        <f>MID(D1176,LEN(C1176)+2,LEN(D1176)-LEN(C1176))</f>
        <v/>
      </c>
      <c r="B1176">
        <f>IF(IFERROR(FIND("PU",D1176,1),0)&lt;&gt;0,"PU",0)</f>
        <v/>
      </c>
      <c r="C1176" t="inlineStr">
        <is>
          <t>V-P16-PU-DT</t>
        </is>
      </c>
      <c r="D1176" t="inlineStr">
        <is>
          <t>V-P16-PU-DT-04</t>
        </is>
      </c>
      <c r="E1176" s="71">
        <f>IFERROR(IF(B1176=0,VLOOKUP(C1176,INDIRECT($G$4&amp;$H$4),MATCH($A1176,INDIRECT($G$4&amp;$I$4),0),0),VLOOKUP(C1176,INDIRECT($G$5&amp;$H$5),MATCH($A1176,INDIRECT($G$5&amp;$I$5),0),FALSE)),0)</f>
        <v/>
      </c>
    </row>
    <row r="1177">
      <c r="A1177">
        <f>MID(D1177,LEN(C1177)+2,LEN(D1177)-LEN(C1177))</f>
        <v/>
      </c>
      <c r="B1177">
        <f>IF(IFERROR(FIND("PU",D1177,1),0)&lt;&gt;0,"PU",0)</f>
        <v/>
      </c>
      <c r="C1177" t="inlineStr">
        <is>
          <t>V-P16-PU-DT</t>
        </is>
      </c>
      <c r="D1177" t="inlineStr">
        <is>
          <t>V-P16-PU-DT-05</t>
        </is>
      </c>
      <c r="E1177" s="71">
        <f>IFERROR(IF(B1177=0,VLOOKUP(C1177,INDIRECT($G$4&amp;$H$4),MATCH($A1177,INDIRECT($G$4&amp;$I$4),0),0),VLOOKUP(C1177,INDIRECT($G$5&amp;$H$5),MATCH($A1177,INDIRECT($G$5&amp;$I$5),0),FALSE)),0)</f>
        <v/>
      </c>
    </row>
    <row r="1178">
      <c r="A1178">
        <f>MID(D1178,LEN(C1178)+2,LEN(D1178)-LEN(C1178))</f>
        <v/>
      </c>
      <c r="B1178">
        <f>IF(IFERROR(FIND("PU",D1178,1),0)&lt;&gt;0,"PU",0)</f>
        <v/>
      </c>
      <c r="C1178" t="inlineStr">
        <is>
          <t>V-P16-PU-DT</t>
        </is>
      </c>
      <c r="D1178" t="inlineStr">
        <is>
          <t>V-P16-PU-DT-06</t>
        </is>
      </c>
      <c r="E1178" s="71">
        <f>IFERROR(IF(B1178=0,VLOOKUP(C1178,INDIRECT($G$4&amp;$H$4),MATCH($A1178,INDIRECT($G$4&amp;$I$4),0),0),VLOOKUP(C1178,INDIRECT($G$5&amp;$H$5),MATCH($A1178,INDIRECT($G$5&amp;$I$5),0),FALSE)),0)</f>
        <v/>
      </c>
    </row>
    <row r="1179">
      <c r="A1179">
        <f>MID(D1179,LEN(C1179)+2,LEN(D1179)-LEN(C1179))</f>
        <v/>
      </c>
      <c r="B1179">
        <f>IF(IFERROR(FIND("PU",D1179,1),0)&lt;&gt;0,"PU",0)</f>
        <v/>
      </c>
      <c r="C1179" t="inlineStr">
        <is>
          <t>V-P16-PU-DT</t>
        </is>
      </c>
      <c r="D1179" t="inlineStr">
        <is>
          <t>V-P16-PU-DT-09</t>
        </is>
      </c>
      <c r="E1179" s="71">
        <f>IFERROR(IF(B1179=0,VLOOKUP(C1179,INDIRECT($G$4&amp;$H$4),MATCH($A1179,INDIRECT($G$4&amp;$I$4),0),0),VLOOKUP(C1179,INDIRECT($G$5&amp;$H$5),MATCH($A1179,INDIRECT($G$5&amp;$I$5),0),FALSE)),0)</f>
        <v/>
      </c>
    </row>
    <row r="1180">
      <c r="A1180">
        <f>MID(D1180,LEN(C1180)+2,LEN(D1180)-LEN(C1180))</f>
        <v/>
      </c>
      <c r="B1180">
        <f>IF(IFERROR(FIND("PU",D1180,1),0)&lt;&gt;0,"PU",0)</f>
        <v/>
      </c>
      <c r="C1180" t="inlineStr">
        <is>
          <t>V-P16-PU-DT</t>
        </is>
      </c>
      <c r="D1180" t="inlineStr">
        <is>
          <t>V-P16-PU-DT-11</t>
        </is>
      </c>
      <c r="E1180" s="71">
        <f>IFERROR(IF(B1180=0,VLOOKUP(C1180,INDIRECT($G$4&amp;$H$4),MATCH($A1180,INDIRECT($G$4&amp;$I$4),0),0),VLOOKUP(C1180,INDIRECT($G$5&amp;$H$5),MATCH($A1180,INDIRECT($G$5&amp;$I$5),0),FALSE)),0)</f>
        <v/>
      </c>
    </row>
    <row r="1181">
      <c r="A1181">
        <f>MID(D1181,LEN(C1181)+2,LEN(D1181)-LEN(C1181))</f>
        <v/>
      </c>
      <c r="B1181">
        <f>IF(IFERROR(FIND("PU",D1181,1),0)&lt;&gt;0,"PU",0)</f>
        <v/>
      </c>
      <c r="C1181" t="inlineStr">
        <is>
          <t>V-P16-PU-DT</t>
        </is>
      </c>
      <c r="D1181" t="inlineStr">
        <is>
          <t>V-P16-PU-DT-12</t>
        </is>
      </c>
      <c r="E1181" s="71">
        <f>IFERROR(IF(B1181=0,VLOOKUP(C1181,INDIRECT($G$4&amp;$H$4),MATCH($A1181,INDIRECT($G$4&amp;$I$4),0),0),VLOOKUP(C1181,INDIRECT($G$5&amp;$H$5),MATCH($A1181,INDIRECT($G$5&amp;$I$5),0),FALSE)),0)</f>
        <v/>
      </c>
    </row>
    <row r="1182">
      <c r="A1182">
        <f>MID(D1182,LEN(C1182)+2,LEN(D1182)-LEN(C1182))</f>
        <v/>
      </c>
      <c r="B1182">
        <f>IF(IFERROR(FIND("PU",D1182,1),0)&lt;&gt;0,"PU",0)</f>
        <v/>
      </c>
      <c r="C1182" t="inlineStr">
        <is>
          <t>V-P16-PU-DT</t>
        </is>
      </c>
      <c r="D1182" t="inlineStr">
        <is>
          <t>V-P16-PU-DT-14</t>
        </is>
      </c>
      <c r="E1182" s="71">
        <f>IFERROR(IF(B1182=0,VLOOKUP(C1182,INDIRECT($G$4&amp;$H$4),MATCH($A1182,INDIRECT($G$4&amp;$I$4),0),0),VLOOKUP(C1182,INDIRECT($G$5&amp;$H$5),MATCH($A1182,INDIRECT($G$5&amp;$I$5),0),FALSE)),0)</f>
        <v/>
      </c>
    </row>
    <row r="1183">
      <c r="A1183">
        <f>MID(D1183,LEN(C1183)+2,LEN(D1183)-LEN(C1183))</f>
        <v/>
      </c>
      <c r="B1183">
        <f>IF(IFERROR(FIND("PU",D1183,1),0)&lt;&gt;0,"PU",0)</f>
        <v/>
      </c>
      <c r="C1183" t="inlineStr">
        <is>
          <t>V-P17-PU-DT</t>
        </is>
      </c>
      <c r="D1183" t="inlineStr">
        <is>
          <t>V-P17-PU-DT-01</t>
        </is>
      </c>
      <c r="E1183" s="71">
        <f>IFERROR(IF(B1183=0,VLOOKUP(C1183,INDIRECT($G$4&amp;$H$4),MATCH($A1183,INDIRECT($G$4&amp;$I$4),0),0),VLOOKUP(C1183,INDIRECT($G$5&amp;$H$5),MATCH($A1183,INDIRECT($G$5&amp;$I$5),0),FALSE)),0)</f>
        <v/>
      </c>
    </row>
    <row r="1184">
      <c r="A1184">
        <f>MID(D1184,LEN(C1184)+2,LEN(D1184)-LEN(C1184))</f>
        <v/>
      </c>
      <c r="B1184">
        <f>IF(IFERROR(FIND("PU",D1184,1),0)&lt;&gt;0,"PU",0)</f>
        <v/>
      </c>
      <c r="C1184" t="inlineStr">
        <is>
          <t>V-P17-PU-DT</t>
        </is>
      </c>
      <c r="D1184" t="inlineStr">
        <is>
          <t>V-P17-PU-DT-02</t>
        </is>
      </c>
      <c r="E1184" s="71">
        <f>IFERROR(IF(B1184=0,VLOOKUP(C1184,INDIRECT($G$4&amp;$H$4),MATCH($A1184,INDIRECT($G$4&amp;$I$4),0),0),VLOOKUP(C1184,INDIRECT($G$5&amp;$H$5),MATCH($A1184,INDIRECT($G$5&amp;$I$5),0),FALSE)),0)</f>
        <v/>
      </c>
    </row>
    <row r="1185">
      <c r="A1185">
        <f>MID(D1185,LEN(C1185)+2,LEN(D1185)-LEN(C1185))</f>
        <v/>
      </c>
      <c r="B1185">
        <f>IF(IFERROR(FIND("PU",D1185,1),0)&lt;&gt;0,"PU",0)</f>
        <v/>
      </c>
      <c r="C1185" t="inlineStr">
        <is>
          <t>V-P17-PU-DT</t>
        </is>
      </c>
      <c r="D1185" t="inlineStr">
        <is>
          <t>V-P17-PU-DT-03</t>
        </is>
      </c>
      <c r="E1185" s="71">
        <f>IFERROR(IF(B1185=0,VLOOKUP(C1185,INDIRECT($G$4&amp;$H$4),MATCH($A1185,INDIRECT($G$4&amp;$I$4),0),0),VLOOKUP(C1185,INDIRECT($G$5&amp;$H$5),MATCH($A1185,INDIRECT($G$5&amp;$I$5),0),FALSE)),0)</f>
        <v/>
      </c>
    </row>
    <row r="1186">
      <c r="A1186">
        <f>MID(D1186,LEN(C1186)+2,LEN(D1186)-LEN(C1186))</f>
        <v/>
      </c>
      <c r="B1186">
        <f>IF(IFERROR(FIND("PU",D1186,1),0)&lt;&gt;0,"PU",0)</f>
        <v/>
      </c>
      <c r="C1186" t="inlineStr">
        <is>
          <t>V-P17-PU-DT</t>
        </is>
      </c>
      <c r="D1186" t="inlineStr">
        <is>
          <t>V-P17-PU-DT-04</t>
        </is>
      </c>
      <c r="E1186" s="71">
        <f>IFERROR(IF(B1186=0,VLOOKUP(C1186,INDIRECT($G$4&amp;$H$4),MATCH($A1186,INDIRECT($G$4&amp;$I$4),0),0),VLOOKUP(C1186,INDIRECT($G$5&amp;$H$5),MATCH($A1186,INDIRECT($G$5&amp;$I$5),0),FALSE)),0)</f>
        <v/>
      </c>
    </row>
    <row r="1187">
      <c r="A1187">
        <f>MID(D1187,LEN(C1187)+2,LEN(D1187)-LEN(C1187))</f>
        <v/>
      </c>
      <c r="B1187">
        <f>IF(IFERROR(FIND("PU",D1187,1),0)&lt;&gt;0,"PU",0)</f>
        <v/>
      </c>
      <c r="C1187" t="inlineStr">
        <is>
          <t>V-P17-PU-DT</t>
        </is>
      </c>
      <c r="D1187" t="inlineStr">
        <is>
          <t>V-P17-PU-DT-05</t>
        </is>
      </c>
      <c r="E1187" s="71">
        <f>IFERROR(IF(B1187=0,VLOOKUP(C1187,INDIRECT($G$4&amp;$H$4),MATCH($A1187,INDIRECT($G$4&amp;$I$4),0),0),VLOOKUP(C1187,INDIRECT($G$5&amp;$H$5),MATCH($A1187,INDIRECT($G$5&amp;$I$5),0),FALSE)),0)</f>
        <v/>
      </c>
    </row>
    <row r="1188">
      <c r="A1188">
        <f>MID(D1188,LEN(C1188)+2,LEN(D1188)-LEN(C1188))</f>
        <v/>
      </c>
      <c r="B1188">
        <f>IF(IFERROR(FIND("PU",D1188,1),0)&lt;&gt;0,"PU",0)</f>
        <v/>
      </c>
      <c r="C1188" t="inlineStr">
        <is>
          <t>V-P17-PU-DT</t>
        </is>
      </c>
      <c r="D1188" t="inlineStr">
        <is>
          <t>V-P17-PU-DT-06</t>
        </is>
      </c>
      <c r="E1188" s="71">
        <f>IFERROR(IF(B1188=0,VLOOKUP(C1188,INDIRECT($G$4&amp;$H$4),MATCH($A1188,INDIRECT($G$4&amp;$I$4),0),0),VLOOKUP(C1188,INDIRECT($G$5&amp;$H$5),MATCH($A1188,INDIRECT($G$5&amp;$I$5),0),FALSE)),0)</f>
        <v/>
      </c>
    </row>
    <row r="1189">
      <c r="A1189">
        <f>MID(D1189,LEN(C1189)+2,LEN(D1189)-LEN(C1189))</f>
        <v/>
      </c>
      <c r="B1189">
        <f>IF(IFERROR(FIND("PU",D1189,1),0)&lt;&gt;0,"PU",0)</f>
        <v/>
      </c>
      <c r="C1189" t="inlineStr">
        <is>
          <t>V-P17-PU-DT</t>
        </is>
      </c>
      <c r="D1189" t="inlineStr">
        <is>
          <t>V-P17-PU-DT-09</t>
        </is>
      </c>
      <c r="E1189" s="71">
        <f>IFERROR(IF(B1189=0,VLOOKUP(C1189,INDIRECT($G$4&amp;$H$4),MATCH($A1189,INDIRECT($G$4&amp;$I$4),0),0),VLOOKUP(C1189,INDIRECT($G$5&amp;$H$5),MATCH($A1189,INDIRECT($G$5&amp;$I$5),0),FALSE)),0)</f>
        <v/>
      </c>
    </row>
    <row r="1190">
      <c r="A1190">
        <f>MID(D1190,LEN(C1190)+2,LEN(D1190)-LEN(C1190))</f>
        <v/>
      </c>
      <c r="B1190">
        <f>IF(IFERROR(FIND("PU",D1190,1),0)&lt;&gt;0,"PU",0)</f>
        <v/>
      </c>
      <c r="C1190" t="inlineStr">
        <is>
          <t>V-P17-PU-DT</t>
        </is>
      </c>
      <c r="D1190" t="inlineStr">
        <is>
          <t>V-P17-PU-DT-11</t>
        </is>
      </c>
      <c r="E1190" s="71">
        <f>IFERROR(IF(B1190=0,VLOOKUP(C1190,INDIRECT($G$4&amp;$H$4),MATCH($A1190,INDIRECT($G$4&amp;$I$4),0),0),VLOOKUP(C1190,INDIRECT($G$5&amp;$H$5),MATCH($A1190,INDIRECT($G$5&amp;$I$5),0),FALSE)),0)</f>
        <v/>
      </c>
    </row>
    <row r="1191">
      <c r="A1191">
        <f>MID(D1191,LEN(C1191)+2,LEN(D1191)-LEN(C1191))</f>
        <v/>
      </c>
      <c r="B1191">
        <f>IF(IFERROR(FIND("PU",D1191,1),0)&lt;&gt;0,"PU",0)</f>
        <v/>
      </c>
      <c r="C1191" t="inlineStr">
        <is>
          <t>V-P17-PU-DT</t>
        </is>
      </c>
      <c r="D1191" t="inlineStr">
        <is>
          <t>V-P17-PU-DT-12</t>
        </is>
      </c>
      <c r="E1191" s="71">
        <f>IFERROR(IF(B1191=0,VLOOKUP(C1191,INDIRECT($G$4&amp;$H$4),MATCH($A1191,INDIRECT($G$4&amp;$I$4),0),0),VLOOKUP(C1191,INDIRECT($G$5&amp;$H$5),MATCH($A1191,INDIRECT($G$5&amp;$I$5),0),FALSE)),0)</f>
        <v/>
      </c>
    </row>
    <row r="1192">
      <c r="A1192">
        <f>MID(D1192,LEN(C1192)+2,LEN(D1192)-LEN(C1192))</f>
        <v/>
      </c>
      <c r="B1192">
        <f>IF(IFERROR(FIND("PU",D1192,1),0)&lt;&gt;0,"PU",0)</f>
        <v/>
      </c>
      <c r="C1192" t="inlineStr">
        <is>
          <t>V-P17-PU-DT</t>
        </is>
      </c>
      <c r="D1192" t="inlineStr">
        <is>
          <t>V-P17-PU-DT-14</t>
        </is>
      </c>
      <c r="E1192" s="71">
        <f>IFERROR(IF(B1192=0,VLOOKUP(C1192,INDIRECT($G$4&amp;$H$4),MATCH($A1192,INDIRECT($G$4&amp;$I$4),0),0),VLOOKUP(C1192,INDIRECT($G$5&amp;$H$5),MATCH($A1192,INDIRECT($G$5&amp;$I$5),0),FALSE)),0)</f>
        <v/>
      </c>
    </row>
    <row r="1193">
      <c r="A1193">
        <f>MID(D1193,LEN(C1193)+2,LEN(D1193)-LEN(C1193))</f>
        <v/>
      </c>
      <c r="B1193">
        <f>IF(IFERROR(FIND("PU",D1193,1),0)&lt;&gt;0,"PU",0)</f>
        <v/>
      </c>
      <c r="C1193" t="inlineStr">
        <is>
          <t>V-P18-PU-DT</t>
        </is>
      </c>
      <c r="D1193" t="inlineStr">
        <is>
          <t>V-P18-PU-DT-01</t>
        </is>
      </c>
      <c r="E1193" s="71">
        <f>IFERROR(IF(B1193=0,VLOOKUP(C1193,INDIRECT($G$4&amp;$H$4),MATCH($A1193,INDIRECT($G$4&amp;$I$4),0),0),VLOOKUP(C1193,INDIRECT($G$5&amp;$H$5),MATCH($A1193,INDIRECT($G$5&amp;$I$5),0),FALSE)),0)</f>
        <v/>
      </c>
    </row>
    <row r="1194">
      <c r="A1194">
        <f>MID(D1194,LEN(C1194)+2,LEN(D1194)-LEN(C1194))</f>
        <v/>
      </c>
      <c r="B1194">
        <f>IF(IFERROR(FIND("PU",D1194,1),0)&lt;&gt;0,"PU",0)</f>
        <v/>
      </c>
      <c r="C1194" t="inlineStr">
        <is>
          <t>V-P18-PU-DT</t>
        </is>
      </c>
      <c r="D1194" t="inlineStr">
        <is>
          <t>V-P18-PU-DT-02</t>
        </is>
      </c>
      <c r="E1194" s="71">
        <f>IFERROR(IF(B1194=0,VLOOKUP(C1194,INDIRECT($G$4&amp;$H$4),MATCH($A1194,INDIRECT($G$4&amp;$I$4),0),0),VLOOKUP(C1194,INDIRECT($G$5&amp;$H$5),MATCH($A1194,INDIRECT($G$5&amp;$I$5),0),FALSE)),0)</f>
        <v/>
      </c>
    </row>
    <row r="1195">
      <c r="A1195">
        <f>MID(D1195,LEN(C1195)+2,LEN(D1195)-LEN(C1195))</f>
        <v/>
      </c>
      <c r="B1195">
        <f>IF(IFERROR(FIND("PU",D1195,1),0)&lt;&gt;0,"PU",0)</f>
        <v/>
      </c>
      <c r="C1195" t="inlineStr">
        <is>
          <t>V-P18-PU-DT</t>
        </is>
      </c>
      <c r="D1195" t="inlineStr">
        <is>
          <t>V-P18-PU-DT-03</t>
        </is>
      </c>
      <c r="E1195" s="71">
        <f>IFERROR(IF(B1195=0,VLOOKUP(C1195,INDIRECT($G$4&amp;$H$4),MATCH($A1195,INDIRECT($G$4&amp;$I$4),0),0),VLOOKUP(C1195,INDIRECT($G$5&amp;$H$5),MATCH($A1195,INDIRECT($G$5&amp;$I$5),0),FALSE)),0)</f>
        <v/>
      </c>
    </row>
    <row r="1196">
      <c r="A1196">
        <f>MID(D1196,LEN(C1196)+2,LEN(D1196)-LEN(C1196))</f>
        <v/>
      </c>
      <c r="B1196">
        <f>IF(IFERROR(FIND("PU",D1196,1),0)&lt;&gt;0,"PU",0)</f>
        <v/>
      </c>
      <c r="C1196" t="inlineStr">
        <is>
          <t>V-P18-PU-DT</t>
        </is>
      </c>
      <c r="D1196" t="inlineStr">
        <is>
          <t>V-P18-PU-DT-04</t>
        </is>
      </c>
      <c r="E1196" s="71">
        <f>IFERROR(IF(B1196=0,VLOOKUP(C1196,INDIRECT($G$4&amp;$H$4),MATCH($A1196,INDIRECT($G$4&amp;$I$4),0),0),VLOOKUP(C1196,INDIRECT($G$5&amp;$H$5),MATCH($A1196,INDIRECT($G$5&amp;$I$5),0),FALSE)),0)</f>
        <v/>
      </c>
    </row>
    <row r="1197">
      <c r="A1197">
        <f>MID(D1197,LEN(C1197)+2,LEN(D1197)-LEN(C1197))</f>
        <v/>
      </c>
      <c r="B1197">
        <f>IF(IFERROR(FIND("PU",D1197,1),0)&lt;&gt;0,"PU",0)</f>
        <v/>
      </c>
      <c r="C1197" t="inlineStr">
        <is>
          <t>V-P18-PU-DT</t>
        </is>
      </c>
      <c r="D1197" t="inlineStr">
        <is>
          <t>V-P18-PU-DT-05</t>
        </is>
      </c>
      <c r="E1197" s="71">
        <f>IFERROR(IF(B1197=0,VLOOKUP(C1197,INDIRECT($G$4&amp;$H$4),MATCH($A1197,INDIRECT($G$4&amp;$I$4),0),0),VLOOKUP(C1197,INDIRECT($G$5&amp;$H$5),MATCH($A1197,INDIRECT($G$5&amp;$I$5),0),FALSE)),0)</f>
        <v/>
      </c>
    </row>
    <row r="1198">
      <c r="A1198">
        <f>MID(D1198,LEN(C1198)+2,LEN(D1198)-LEN(C1198))</f>
        <v/>
      </c>
      <c r="B1198">
        <f>IF(IFERROR(FIND("PU",D1198,1),0)&lt;&gt;0,"PU",0)</f>
        <v/>
      </c>
      <c r="C1198" t="inlineStr">
        <is>
          <t>V-P18-PU-DT</t>
        </is>
      </c>
      <c r="D1198" t="inlineStr">
        <is>
          <t>V-P18-PU-DT-06</t>
        </is>
      </c>
      <c r="E1198" s="71">
        <f>IFERROR(IF(B1198=0,VLOOKUP(C1198,INDIRECT($G$4&amp;$H$4),MATCH($A1198,INDIRECT($G$4&amp;$I$4),0),0),VLOOKUP(C1198,INDIRECT($G$5&amp;$H$5),MATCH($A1198,INDIRECT($G$5&amp;$I$5),0),FALSE)),0)</f>
        <v/>
      </c>
    </row>
    <row r="1199">
      <c r="A1199">
        <f>MID(D1199,LEN(C1199)+2,LEN(D1199)-LEN(C1199))</f>
        <v/>
      </c>
      <c r="B1199">
        <f>IF(IFERROR(FIND("PU",D1199,1),0)&lt;&gt;0,"PU",0)</f>
        <v/>
      </c>
      <c r="C1199" t="inlineStr">
        <is>
          <t>V-P18-PU-DT</t>
        </is>
      </c>
      <c r="D1199" t="inlineStr">
        <is>
          <t>V-P18-PU-DT-09</t>
        </is>
      </c>
      <c r="E1199" s="71">
        <f>IFERROR(IF(B1199=0,VLOOKUP(C1199,INDIRECT($G$4&amp;$H$4),MATCH($A1199,INDIRECT($G$4&amp;$I$4),0),0),VLOOKUP(C1199,INDIRECT($G$5&amp;$H$5),MATCH($A1199,INDIRECT($G$5&amp;$I$5),0),FALSE)),0)</f>
        <v/>
      </c>
    </row>
    <row r="1200">
      <c r="A1200">
        <f>MID(D1200,LEN(C1200)+2,LEN(D1200)-LEN(C1200))</f>
        <v/>
      </c>
      <c r="B1200">
        <f>IF(IFERROR(FIND("PU",D1200,1),0)&lt;&gt;0,"PU",0)</f>
        <v/>
      </c>
      <c r="C1200" t="inlineStr">
        <is>
          <t>V-P18-PU-DT</t>
        </is>
      </c>
      <c r="D1200" t="inlineStr">
        <is>
          <t>V-P18-PU-DT-11</t>
        </is>
      </c>
      <c r="E1200" s="71">
        <f>IFERROR(IF(B1200=0,VLOOKUP(C1200,INDIRECT($G$4&amp;$H$4),MATCH($A1200,INDIRECT($G$4&amp;$I$4),0),0),VLOOKUP(C1200,INDIRECT($G$5&amp;$H$5),MATCH($A1200,INDIRECT($G$5&amp;$I$5),0),FALSE)),0)</f>
        <v/>
      </c>
    </row>
    <row r="1201">
      <c r="A1201">
        <f>MID(D1201,LEN(C1201)+2,LEN(D1201)-LEN(C1201))</f>
        <v/>
      </c>
      <c r="B1201">
        <f>IF(IFERROR(FIND("PU",D1201,1),0)&lt;&gt;0,"PU",0)</f>
        <v/>
      </c>
      <c r="C1201" t="inlineStr">
        <is>
          <t>V-P18-PU-DT</t>
        </is>
      </c>
      <c r="D1201" t="inlineStr">
        <is>
          <t>V-P18-PU-DT-12</t>
        </is>
      </c>
      <c r="E1201" s="71">
        <f>IFERROR(IF(B1201=0,VLOOKUP(C1201,INDIRECT($G$4&amp;$H$4),MATCH($A1201,INDIRECT($G$4&amp;$I$4),0),0),VLOOKUP(C1201,INDIRECT($G$5&amp;$H$5),MATCH($A1201,INDIRECT($G$5&amp;$I$5),0),FALSE)),0)</f>
        <v/>
      </c>
    </row>
    <row r="1202">
      <c r="A1202">
        <f>MID(D1202,LEN(C1202)+2,LEN(D1202)-LEN(C1202))</f>
        <v/>
      </c>
      <c r="B1202">
        <f>IF(IFERROR(FIND("PU",D1202,1),0)&lt;&gt;0,"PU",0)</f>
        <v/>
      </c>
      <c r="C1202" t="inlineStr">
        <is>
          <t>V-P18-PU-DT</t>
        </is>
      </c>
      <c r="D1202" t="inlineStr">
        <is>
          <t>V-P18-PU-DT-14</t>
        </is>
      </c>
      <c r="E1202" s="71">
        <f>IFERROR(IF(B1202=0,VLOOKUP(C1202,INDIRECT($G$4&amp;$H$4),MATCH($A1202,INDIRECT($G$4&amp;$I$4),0),0),VLOOKUP(C1202,INDIRECT($G$5&amp;$H$5),MATCH($A1202,INDIRECT($G$5&amp;$I$5),0),FALSE)),0)</f>
        <v/>
      </c>
    </row>
    <row r="1203">
      <c r="A1203">
        <f>MID(D1203,LEN(C1203)+2,LEN(D1203)-LEN(C1203))</f>
        <v/>
      </c>
      <c r="B1203">
        <f>IF(IFERROR(FIND("PU",D1203,1),0)&lt;&gt;0,"PU",0)</f>
        <v/>
      </c>
      <c r="C1203" t="inlineStr">
        <is>
          <t>V-P19-PU-DT</t>
        </is>
      </c>
      <c r="D1203" t="inlineStr">
        <is>
          <t>V-P19-PU-DT-01</t>
        </is>
      </c>
      <c r="E1203" s="71">
        <f>IFERROR(IF(B1203=0,VLOOKUP(C1203,INDIRECT($G$4&amp;$H$4),MATCH($A1203,INDIRECT($G$4&amp;$I$4),0),0),VLOOKUP(C1203,INDIRECT($G$5&amp;$H$5),MATCH($A1203,INDIRECT($G$5&amp;$I$5),0),FALSE)),0)</f>
        <v/>
      </c>
    </row>
    <row r="1204">
      <c r="A1204">
        <f>MID(D1204,LEN(C1204)+2,LEN(D1204)-LEN(C1204))</f>
        <v/>
      </c>
      <c r="B1204">
        <f>IF(IFERROR(FIND("PU",D1204,1),0)&lt;&gt;0,"PU",0)</f>
        <v/>
      </c>
      <c r="C1204" t="inlineStr">
        <is>
          <t>V-P19-PU-DT</t>
        </is>
      </c>
      <c r="D1204" t="inlineStr">
        <is>
          <t>V-P19-PU-DT-02</t>
        </is>
      </c>
      <c r="E1204" s="71">
        <f>IFERROR(IF(B1204=0,VLOOKUP(C1204,INDIRECT($G$4&amp;$H$4),MATCH($A1204,INDIRECT($G$4&amp;$I$4),0),0),VLOOKUP(C1204,INDIRECT($G$5&amp;$H$5),MATCH($A1204,INDIRECT($G$5&amp;$I$5),0),FALSE)),0)</f>
        <v/>
      </c>
    </row>
    <row r="1205">
      <c r="A1205">
        <f>MID(D1205,LEN(C1205)+2,LEN(D1205)-LEN(C1205))</f>
        <v/>
      </c>
      <c r="B1205">
        <f>IF(IFERROR(FIND("PU",D1205,1),0)&lt;&gt;0,"PU",0)</f>
        <v/>
      </c>
      <c r="C1205" t="inlineStr">
        <is>
          <t>V-P19-PU-DT</t>
        </is>
      </c>
      <c r="D1205" t="inlineStr">
        <is>
          <t>V-P19-PU-DT-03</t>
        </is>
      </c>
      <c r="E1205" s="71">
        <f>IFERROR(IF(B1205=0,VLOOKUP(C1205,INDIRECT($G$4&amp;$H$4),MATCH($A1205,INDIRECT($G$4&amp;$I$4),0),0),VLOOKUP(C1205,INDIRECT($G$5&amp;$H$5),MATCH($A1205,INDIRECT($G$5&amp;$I$5),0),FALSE)),0)</f>
        <v/>
      </c>
    </row>
    <row r="1206">
      <c r="A1206">
        <f>MID(D1206,LEN(C1206)+2,LEN(D1206)-LEN(C1206))</f>
        <v/>
      </c>
      <c r="B1206">
        <f>IF(IFERROR(FIND("PU",D1206,1),0)&lt;&gt;0,"PU",0)</f>
        <v/>
      </c>
      <c r="C1206" t="inlineStr">
        <is>
          <t>V-P19-PU-DT</t>
        </is>
      </c>
      <c r="D1206" t="inlineStr">
        <is>
          <t>V-P19-PU-DT-04</t>
        </is>
      </c>
      <c r="E1206" s="71">
        <f>IFERROR(IF(B1206=0,VLOOKUP(C1206,INDIRECT($G$4&amp;$H$4),MATCH($A1206,INDIRECT($G$4&amp;$I$4),0),0),VLOOKUP(C1206,INDIRECT($G$5&amp;$H$5),MATCH($A1206,INDIRECT($G$5&amp;$I$5),0),FALSE)),0)</f>
        <v/>
      </c>
    </row>
    <row r="1207">
      <c r="A1207">
        <f>MID(D1207,LEN(C1207)+2,LEN(D1207)-LEN(C1207))</f>
        <v/>
      </c>
      <c r="B1207">
        <f>IF(IFERROR(FIND("PU",D1207,1),0)&lt;&gt;0,"PU",0)</f>
        <v/>
      </c>
      <c r="C1207" t="inlineStr">
        <is>
          <t>V-P19-PU-DT</t>
        </is>
      </c>
      <c r="D1207" t="inlineStr">
        <is>
          <t>V-P19-PU-DT-05</t>
        </is>
      </c>
      <c r="E1207" s="71">
        <f>IFERROR(IF(B1207=0,VLOOKUP(C1207,INDIRECT($G$4&amp;$H$4),MATCH($A1207,INDIRECT($G$4&amp;$I$4),0),0),VLOOKUP(C1207,INDIRECT($G$5&amp;$H$5),MATCH($A1207,INDIRECT($G$5&amp;$I$5),0),FALSE)),0)</f>
        <v/>
      </c>
    </row>
    <row r="1208">
      <c r="A1208">
        <f>MID(D1208,LEN(C1208)+2,LEN(D1208)-LEN(C1208))</f>
        <v/>
      </c>
      <c r="B1208">
        <f>IF(IFERROR(FIND("PU",D1208,1),0)&lt;&gt;0,"PU",0)</f>
        <v/>
      </c>
      <c r="C1208" t="inlineStr">
        <is>
          <t>V-P19-PU-DT</t>
        </is>
      </c>
      <c r="D1208" t="inlineStr">
        <is>
          <t>V-P19-PU-DT-06</t>
        </is>
      </c>
      <c r="E1208" s="71">
        <f>IFERROR(IF(B1208=0,VLOOKUP(C1208,INDIRECT($G$4&amp;$H$4),MATCH($A1208,INDIRECT($G$4&amp;$I$4),0),0),VLOOKUP(C1208,INDIRECT($G$5&amp;$H$5),MATCH($A1208,INDIRECT($G$5&amp;$I$5),0),FALSE)),0)</f>
        <v/>
      </c>
    </row>
    <row r="1209">
      <c r="A1209">
        <f>MID(D1209,LEN(C1209)+2,LEN(D1209)-LEN(C1209))</f>
        <v/>
      </c>
      <c r="B1209">
        <f>IF(IFERROR(FIND("PU",D1209,1),0)&lt;&gt;0,"PU",0)</f>
        <v/>
      </c>
      <c r="C1209" t="inlineStr">
        <is>
          <t>V-P19-PU-DT</t>
        </is>
      </c>
      <c r="D1209" t="inlineStr">
        <is>
          <t>V-P19-PU-DT-09</t>
        </is>
      </c>
      <c r="E1209" s="71">
        <f>IFERROR(IF(B1209=0,VLOOKUP(C1209,INDIRECT($G$4&amp;$H$4),MATCH($A1209,INDIRECT($G$4&amp;$I$4),0),0),VLOOKUP(C1209,INDIRECT($G$5&amp;$H$5),MATCH($A1209,INDIRECT($G$5&amp;$I$5),0),FALSE)),0)</f>
        <v/>
      </c>
    </row>
    <row r="1210">
      <c r="A1210">
        <f>MID(D1210,LEN(C1210)+2,LEN(D1210)-LEN(C1210))</f>
        <v/>
      </c>
      <c r="B1210">
        <f>IF(IFERROR(FIND("PU",D1210,1),0)&lt;&gt;0,"PU",0)</f>
        <v/>
      </c>
      <c r="C1210" t="inlineStr">
        <is>
          <t>V-P19-PU-DT</t>
        </is>
      </c>
      <c r="D1210" t="inlineStr">
        <is>
          <t>V-P19-PU-DT-11</t>
        </is>
      </c>
      <c r="E1210" s="71">
        <f>IFERROR(IF(B1210=0,VLOOKUP(C1210,INDIRECT($G$4&amp;$H$4),MATCH($A1210,INDIRECT($G$4&amp;$I$4),0),0),VLOOKUP(C1210,INDIRECT($G$5&amp;$H$5),MATCH($A1210,INDIRECT($G$5&amp;$I$5),0),FALSE)),0)</f>
        <v/>
      </c>
    </row>
    <row r="1211">
      <c r="A1211">
        <f>MID(D1211,LEN(C1211)+2,LEN(D1211)-LEN(C1211))</f>
        <v/>
      </c>
      <c r="B1211">
        <f>IF(IFERROR(FIND("PU",D1211,1),0)&lt;&gt;0,"PU",0)</f>
        <v/>
      </c>
      <c r="C1211" t="inlineStr">
        <is>
          <t>V-P19-PU-DT</t>
        </is>
      </c>
      <c r="D1211" t="inlineStr">
        <is>
          <t>V-P19-PU-DT-12</t>
        </is>
      </c>
      <c r="E1211" s="71">
        <f>IFERROR(IF(B1211=0,VLOOKUP(C1211,INDIRECT($G$4&amp;$H$4),MATCH($A1211,INDIRECT($G$4&amp;$I$4),0),0),VLOOKUP(C1211,INDIRECT($G$5&amp;$H$5),MATCH($A1211,INDIRECT($G$5&amp;$I$5),0),FALSE)),0)</f>
        <v/>
      </c>
    </row>
    <row r="1212">
      <c r="A1212">
        <f>MID(D1212,LEN(C1212)+2,LEN(D1212)-LEN(C1212))</f>
        <v/>
      </c>
      <c r="B1212">
        <f>IF(IFERROR(FIND("PU",D1212,1),0)&lt;&gt;0,"PU",0)</f>
        <v/>
      </c>
      <c r="C1212" t="inlineStr">
        <is>
          <t>V-P19-PU-DT</t>
        </is>
      </c>
      <c r="D1212" t="inlineStr">
        <is>
          <t>V-P19-PU-DT-14</t>
        </is>
      </c>
      <c r="E1212" s="71">
        <f>IFERROR(IF(B1212=0,VLOOKUP(C1212,INDIRECT($G$4&amp;$H$4),MATCH($A1212,INDIRECT($G$4&amp;$I$4),0),0),VLOOKUP(C1212,INDIRECT($G$5&amp;$H$5),MATCH($A1212,INDIRECT($G$5&amp;$I$5),0),FALSE)),0)</f>
        <v/>
      </c>
    </row>
    <row r="1213">
      <c r="A1213">
        <f>MID(D1213,LEN(C1213)+2,LEN(D1213)-LEN(C1213))</f>
        <v/>
      </c>
      <c r="B1213">
        <f>IF(IFERROR(FIND("PU",D1213,1),0)&lt;&gt;0,"PU",0)</f>
        <v/>
      </c>
      <c r="C1213" t="inlineStr">
        <is>
          <t>V-P2-PU-DT</t>
        </is>
      </c>
      <c r="D1213" t="inlineStr">
        <is>
          <t>V-P2-PU-DT-01</t>
        </is>
      </c>
      <c r="E1213" s="71">
        <f>IFERROR(IF(B1213=0,VLOOKUP(C1213,INDIRECT($G$4&amp;$H$4),MATCH($A1213,INDIRECT($G$4&amp;$I$4),0),0),VLOOKUP(C1213,INDIRECT($G$5&amp;$H$5),MATCH($A1213,INDIRECT($G$5&amp;$I$5),0),FALSE)),0)</f>
        <v/>
      </c>
    </row>
    <row r="1214">
      <c r="A1214">
        <f>MID(D1214,LEN(C1214)+2,LEN(D1214)-LEN(C1214))</f>
        <v/>
      </c>
      <c r="B1214">
        <f>IF(IFERROR(FIND("PU",D1214,1),0)&lt;&gt;0,"PU",0)</f>
        <v/>
      </c>
      <c r="C1214" t="inlineStr">
        <is>
          <t>V-P2-PU-DT</t>
        </is>
      </c>
      <c r="D1214" t="inlineStr">
        <is>
          <t>V-P2-PU-DT-02</t>
        </is>
      </c>
      <c r="E1214" s="71">
        <f>IFERROR(IF(B1214=0,VLOOKUP(C1214,INDIRECT($G$4&amp;$H$4),MATCH($A1214,INDIRECT($G$4&amp;$I$4),0),0),VLOOKUP(C1214,INDIRECT($G$5&amp;$H$5),MATCH($A1214,INDIRECT($G$5&amp;$I$5),0),FALSE)),0)</f>
        <v/>
      </c>
    </row>
    <row r="1215">
      <c r="A1215">
        <f>MID(D1215,LEN(C1215)+2,LEN(D1215)-LEN(C1215))</f>
        <v/>
      </c>
      <c r="B1215">
        <f>IF(IFERROR(FIND("PU",D1215,1),0)&lt;&gt;0,"PU",0)</f>
        <v/>
      </c>
      <c r="C1215" t="inlineStr">
        <is>
          <t>V-P2-PU-DT</t>
        </is>
      </c>
      <c r="D1215" t="inlineStr">
        <is>
          <t>V-P2-PU-DT-03</t>
        </is>
      </c>
      <c r="E1215" s="71">
        <f>IFERROR(IF(B1215=0,VLOOKUP(C1215,INDIRECT($G$4&amp;$H$4),MATCH($A1215,INDIRECT($G$4&amp;$I$4),0),0),VLOOKUP(C1215,INDIRECT($G$5&amp;$H$5),MATCH($A1215,INDIRECT($G$5&amp;$I$5),0),FALSE)),0)</f>
        <v/>
      </c>
    </row>
    <row r="1216">
      <c r="A1216">
        <f>MID(D1216,LEN(C1216)+2,LEN(D1216)-LEN(C1216))</f>
        <v/>
      </c>
      <c r="B1216">
        <f>IF(IFERROR(FIND("PU",D1216,1),0)&lt;&gt;0,"PU",0)</f>
        <v/>
      </c>
      <c r="C1216" t="inlineStr">
        <is>
          <t>V-P2-PU-DT</t>
        </is>
      </c>
      <c r="D1216" t="inlineStr">
        <is>
          <t>V-P2-PU-DT-04</t>
        </is>
      </c>
      <c r="E1216" s="71">
        <f>IFERROR(IF(B1216=0,VLOOKUP(C1216,INDIRECT($G$4&amp;$H$4),MATCH($A1216,INDIRECT($G$4&amp;$I$4),0),0),VLOOKUP(C1216,INDIRECT($G$5&amp;$H$5),MATCH($A1216,INDIRECT($G$5&amp;$I$5),0),FALSE)),0)</f>
        <v/>
      </c>
    </row>
    <row r="1217">
      <c r="A1217">
        <f>MID(D1217,LEN(C1217)+2,LEN(D1217)-LEN(C1217))</f>
        <v/>
      </c>
      <c r="B1217">
        <f>IF(IFERROR(FIND("PU",D1217,1),0)&lt;&gt;0,"PU",0)</f>
        <v/>
      </c>
      <c r="C1217" t="inlineStr">
        <is>
          <t>V-P2-PU-DT</t>
        </is>
      </c>
      <c r="D1217" t="inlineStr">
        <is>
          <t>V-P2-PU-DT-05</t>
        </is>
      </c>
      <c r="E1217" s="71">
        <f>IFERROR(IF(B1217=0,VLOOKUP(C1217,INDIRECT($G$4&amp;$H$4),MATCH($A1217,INDIRECT($G$4&amp;$I$4),0),0),VLOOKUP(C1217,INDIRECT($G$5&amp;$H$5),MATCH($A1217,INDIRECT($G$5&amp;$I$5),0),FALSE)),0)</f>
        <v/>
      </c>
    </row>
    <row r="1218">
      <c r="A1218">
        <f>MID(D1218,LEN(C1218)+2,LEN(D1218)-LEN(C1218))</f>
        <v/>
      </c>
      <c r="B1218">
        <f>IF(IFERROR(FIND("PU",D1218,1),0)&lt;&gt;0,"PU",0)</f>
        <v/>
      </c>
      <c r="C1218" t="inlineStr">
        <is>
          <t>V-P2-PU-DT</t>
        </is>
      </c>
      <c r="D1218" t="inlineStr">
        <is>
          <t>V-P2-PU-DT-06</t>
        </is>
      </c>
      <c r="E1218" s="71">
        <f>IFERROR(IF(B1218=0,VLOOKUP(C1218,INDIRECT($G$4&amp;$H$4),MATCH($A1218,INDIRECT($G$4&amp;$I$4),0),0),VLOOKUP(C1218,INDIRECT($G$5&amp;$H$5),MATCH($A1218,INDIRECT($G$5&amp;$I$5),0),FALSE)),0)</f>
        <v/>
      </c>
    </row>
    <row r="1219">
      <c r="A1219">
        <f>MID(D1219,LEN(C1219)+2,LEN(D1219)-LEN(C1219))</f>
        <v/>
      </c>
      <c r="B1219">
        <f>IF(IFERROR(FIND("PU",D1219,1),0)&lt;&gt;0,"PU",0)</f>
        <v/>
      </c>
      <c r="C1219" t="inlineStr">
        <is>
          <t>V-P2-PU-DT</t>
        </is>
      </c>
      <c r="D1219" t="inlineStr">
        <is>
          <t>V-P2-PU-DT-09</t>
        </is>
      </c>
      <c r="E1219" s="71">
        <f>IFERROR(IF(B1219=0,VLOOKUP(C1219,INDIRECT($G$4&amp;$H$4),MATCH($A1219,INDIRECT($G$4&amp;$I$4),0),0),VLOOKUP(C1219,INDIRECT($G$5&amp;$H$5),MATCH($A1219,INDIRECT($G$5&amp;$I$5),0),FALSE)),0)</f>
        <v/>
      </c>
    </row>
    <row r="1220">
      <c r="A1220">
        <f>MID(D1220,LEN(C1220)+2,LEN(D1220)-LEN(C1220))</f>
        <v/>
      </c>
      <c r="B1220">
        <f>IF(IFERROR(FIND("PU",D1220,1),0)&lt;&gt;0,"PU",0)</f>
        <v/>
      </c>
      <c r="C1220" t="inlineStr">
        <is>
          <t>V-P2-PU-DT</t>
        </is>
      </c>
      <c r="D1220" t="inlineStr">
        <is>
          <t>V-P2-PU-DT-11</t>
        </is>
      </c>
      <c r="E1220" s="71">
        <f>IFERROR(IF(B1220=0,VLOOKUP(C1220,INDIRECT($G$4&amp;$H$4),MATCH($A1220,INDIRECT($G$4&amp;$I$4),0),0),VLOOKUP(C1220,INDIRECT($G$5&amp;$H$5),MATCH($A1220,INDIRECT($G$5&amp;$I$5),0),FALSE)),0)</f>
        <v/>
      </c>
    </row>
    <row r="1221">
      <c r="A1221">
        <f>MID(D1221,LEN(C1221)+2,LEN(D1221)-LEN(C1221))</f>
        <v/>
      </c>
      <c r="B1221">
        <f>IF(IFERROR(FIND("PU",D1221,1),0)&lt;&gt;0,"PU",0)</f>
        <v/>
      </c>
      <c r="C1221" t="inlineStr">
        <is>
          <t>V-P2-PU-DT</t>
        </is>
      </c>
      <c r="D1221" t="inlineStr">
        <is>
          <t>V-P2-PU-DT-12</t>
        </is>
      </c>
      <c r="E1221" s="71">
        <f>IFERROR(IF(B1221=0,VLOOKUP(C1221,INDIRECT($G$4&amp;$H$4),MATCH($A1221,INDIRECT($G$4&amp;$I$4),0),0),VLOOKUP(C1221,INDIRECT($G$5&amp;$H$5),MATCH($A1221,INDIRECT($G$5&amp;$I$5),0),FALSE)),0)</f>
        <v/>
      </c>
    </row>
    <row r="1222">
      <c r="A1222">
        <f>MID(D1222,LEN(C1222)+2,LEN(D1222)-LEN(C1222))</f>
        <v/>
      </c>
      <c r="B1222">
        <f>IF(IFERROR(FIND("PU",D1222,1),0)&lt;&gt;0,"PU",0)</f>
        <v/>
      </c>
      <c r="C1222" t="inlineStr">
        <is>
          <t>V-P2-PU-DT</t>
        </is>
      </c>
      <c r="D1222" t="inlineStr">
        <is>
          <t>V-P2-PU-DT-14</t>
        </is>
      </c>
      <c r="E1222" s="71">
        <f>IFERROR(IF(B1222=0,VLOOKUP(C1222,INDIRECT($G$4&amp;$H$4),MATCH($A1222,INDIRECT($G$4&amp;$I$4),0),0),VLOOKUP(C1222,INDIRECT($G$5&amp;$H$5),MATCH($A1222,INDIRECT($G$5&amp;$I$5),0),FALSE)),0)</f>
        <v/>
      </c>
    </row>
    <row r="1223">
      <c r="A1223">
        <f>MID(D1223,LEN(C1223)+2,LEN(D1223)-LEN(C1223))</f>
        <v/>
      </c>
      <c r="B1223">
        <f>IF(IFERROR(FIND("PU",D1223,1),0)&lt;&gt;0,"PU",0)</f>
        <v/>
      </c>
      <c r="C1223" t="inlineStr">
        <is>
          <t>V-P20-PU-DT</t>
        </is>
      </c>
      <c r="D1223" t="inlineStr">
        <is>
          <t>V-P20-PU-DT-01</t>
        </is>
      </c>
      <c r="E1223" s="71">
        <f>IFERROR(IF(B1223=0,VLOOKUP(C1223,INDIRECT($G$4&amp;$H$4),MATCH($A1223,INDIRECT($G$4&amp;$I$4),0),0),VLOOKUP(C1223,INDIRECT($G$5&amp;$H$5),MATCH($A1223,INDIRECT($G$5&amp;$I$5),0),FALSE)),0)</f>
        <v/>
      </c>
    </row>
    <row r="1224">
      <c r="A1224">
        <f>MID(D1224,LEN(C1224)+2,LEN(D1224)-LEN(C1224))</f>
        <v/>
      </c>
      <c r="B1224">
        <f>IF(IFERROR(FIND("PU",D1224,1),0)&lt;&gt;0,"PU",0)</f>
        <v/>
      </c>
      <c r="C1224" t="inlineStr">
        <is>
          <t>V-P20-PU-DT</t>
        </is>
      </c>
      <c r="D1224" t="inlineStr">
        <is>
          <t>V-P20-PU-DT-02</t>
        </is>
      </c>
      <c r="E1224" s="71">
        <f>IFERROR(IF(B1224=0,VLOOKUP(C1224,INDIRECT($G$4&amp;$H$4),MATCH($A1224,INDIRECT($G$4&amp;$I$4),0),0),VLOOKUP(C1224,INDIRECT($G$5&amp;$H$5),MATCH($A1224,INDIRECT($G$5&amp;$I$5),0),FALSE)),0)</f>
        <v/>
      </c>
    </row>
    <row r="1225">
      <c r="A1225">
        <f>MID(D1225,LEN(C1225)+2,LEN(D1225)-LEN(C1225))</f>
        <v/>
      </c>
      <c r="B1225">
        <f>IF(IFERROR(FIND("PU",D1225,1),0)&lt;&gt;0,"PU",0)</f>
        <v/>
      </c>
      <c r="C1225" t="inlineStr">
        <is>
          <t>V-P20-PU-DT</t>
        </is>
      </c>
      <c r="D1225" t="inlineStr">
        <is>
          <t>V-P20-PU-DT-03</t>
        </is>
      </c>
      <c r="E1225" s="71">
        <f>IFERROR(IF(B1225=0,VLOOKUP(C1225,INDIRECT($G$4&amp;$H$4),MATCH($A1225,INDIRECT($G$4&amp;$I$4),0),0),VLOOKUP(C1225,INDIRECT($G$5&amp;$H$5),MATCH($A1225,INDIRECT($G$5&amp;$I$5),0),FALSE)),0)</f>
        <v/>
      </c>
    </row>
    <row r="1226">
      <c r="A1226">
        <f>MID(D1226,LEN(C1226)+2,LEN(D1226)-LEN(C1226))</f>
        <v/>
      </c>
      <c r="B1226">
        <f>IF(IFERROR(FIND("PU",D1226,1),0)&lt;&gt;0,"PU",0)</f>
        <v/>
      </c>
      <c r="C1226" t="inlineStr">
        <is>
          <t>V-P20-PU-DT</t>
        </is>
      </c>
      <c r="D1226" t="inlineStr">
        <is>
          <t>V-P20-PU-DT-04</t>
        </is>
      </c>
      <c r="E1226" s="71">
        <f>IFERROR(IF(B1226=0,VLOOKUP(C1226,INDIRECT($G$4&amp;$H$4),MATCH($A1226,INDIRECT($G$4&amp;$I$4),0),0),VLOOKUP(C1226,INDIRECT($G$5&amp;$H$5),MATCH($A1226,INDIRECT($G$5&amp;$I$5),0),FALSE)),0)</f>
        <v/>
      </c>
    </row>
    <row r="1227">
      <c r="A1227">
        <f>MID(D1227,LEN(C1227)+2,LEN(D1227)-LEN(C1227))</f>
        <v/>
      </c>
      <c r="B1227">
        <f>IF(IFERROR(FIND("PU",D1227,1),0)&lt;&gt;0,"PU",0)</f>
        <v/>
      </c>
      <c r="C1227" t="inlineStr">
        <is>
          <t>V-P20-PU-DT</t>
        </is>
      </c>
      <c r="D1227" t="inlineStr">
        <is>
          <t>V-P20-PU-DT-05</t>
        </is>
      </c>
      <c r="E1227" s="71">
        <f>IFERROR(IF(B1227=0,VLOOKUP(C1227,INDIRECT($G$4&amp;$H$4),MATCH($A1227,INDIRECT($G$4&amp;$I$4),0),0),VLOOKUP(C1227,INDIRECT($G$5&amp;$H$5),MATCH($A1227,INDIRECT($G$5&amp;$I$5),0),FALSE)),0)</f>
        <v/>
      </c>
    </row>
    <row r="1228">
      <c r="A1228">
        <f>MID(D1228,LEN(C1228)+2,LEN(D1228)-LEN(C1228))</f>
        <v/>
      </c>
      <c r="B1228">
        <f>IF(IFERROR(FIND("PU",D1228,1),0)&lt;&gt;0,"PU",0)</f>
        <v/>
      </c>
      <c r="C1228" t="inlineStr">
        <is>
          <t>V-P20-PU-DT</t>
        </is>
      </c>
      <c r="D1228" t="inlineStr">
        <is>
          <t>V-P20-PU-DT-06</t>
        </is>
      </c>
      <c r="E1228" s="71">
        <f>IFERROR(IF(B1228=0,VLOOKUP(C1228,INDIRECT($G$4&amp;$H$4),MATCH($A1228,INDIRECT($G$4&amp;$I$4),0),0),VLOOKUP(C1228,INDIRECT($G$5&amp;$H$5),MATCH($A1228,INDIRECT($G$5&amp;$I$5),0),FALSE)),0)</f>
        <v/>
      </c>
    </row>
    <row r="1229">
      <c r="A1229">
        <f>MID(D1229,LEN(C1229)+2,LEN(D1229)-LEN(C1229))</f>
        <v/>
      </c>
      <c r="B1229">
        <f>IF(IFERROR(FIND("PU",D1229,1),0)&lt;&gt;0,"PU",0)</f>
        <v/>
      </c>
      <c r="C1229" t="inlineStr">
        <is>
          <t>V-P20-PU-DT</t>
        </is>
      </c>
      <c r="D1229" t="inlineStr">
        <is>
          <t>V-P20-PU-DT-09</t>
        </is>
      </c>
      <c r="E1229" s="71">
        <f>IFERROR(IF(B1229=0,VLOOKUP(C1229,INDIRECT($G$4&amp;$H$4),MATCH($A1229,INDIRECT($G$4&amp;$I$4),0),0),VLOOKUP(C1229,INDIRECT($G$5&amp;$H$5),MATCH($A1229,INDIRECT($G$5&amp;$I$5),0),FALSE)),0)</f>
        <v/>
      </c>
    </row>
    <row r="1230">
      <c r="A1230">
        <f>MID(D1230,LEN(C1230)+2,LEN(D1230)-LEN(C1230))</f>
        <v/>
      </c>
      <c r="B1230">
        <f>IF(IFERROR(FIND("PU",D1230,1),0)&lt;&gt;0,"PU",0)</f>
        <v/>
      </c>
      <c r="C1230" t="inlineStr">
        <is>
          <t>V-P20-PU-DT</t>
        </is>
      </c>
      <c r="D1230" t="inlineStr">
        <is>
          <t>V-P20-PU-DT-11</t>
        </is>
      </c>
      <c r="E1230" s="71">
        <f>IFERROR(IF(B1230=0,VLOOKUP(C1230,INDIRECT($G$4&amp;$H$4),MATCH($A1230,INDIRECT($G$4&amp;$I$4),0),0),VLOOKUP(C1230,INDIRECT($G$5&amp;$H$5),MATCH($A1230,INDIRECT($G$5&amp;$I$5),0),FALSE)),0)</f>
        <v/>
      </c>
    </row>
    <row r="1231">
      <c r="A1231">
        <f>MID(D1231,LEN(C1231)+2,LEN(D1231)-LEN(C1231))</f>
        <v/>
      </c>
      <c r="B1231">
        <f>IF(IFERROR(FIND("PU",D1231,1),0)&lt;&gt;0,"PU",0)</f>
        <v/>
      </c>
      <c r="C1231" t="inlineStr">
        <is>
          <t>V-P20-PU-DT</t>
        </is>
      </c>
      <c r="D1231" t="inlineStr">
        <is>
          <t>V-P20-PU-DT-12</t>
        </is>
      </c>
      <c r="E1231" s="71">
        <f>IFERROR(IF(B1231=0,VLOOKUP(C1231,INDIRECT($G$4&amp;$H$4),MATCH($A1231,INDIRECT($G$4&amp;$I$4),0),0),VLOOKUP(C1231,INDIRECT($G$5&amp;$H$5),MATCH($A1231,INDIRECT($G$5&amp;$I$5),0),FALSE)),0)</f>
        <v/>
      </c>
    </row>
    <row r="1232">
      <c r="A1232">
        <f>MID(D1232,LEN(C1232)+2,LEN(D1232)-LEN(C1232))</f>
        <v/>
      </c>
      <c r="B1232">
        <f>IF(IFERROR(FIND("PU",D1232,1),0)&lt;&gt;0,"PU",0)</f>
        <v/>
      </c>
      <c r="C1232" t="inlineStr">
        <is>
          <t>V-P20-PU-DT</t>
        </is>
      </c>
      <c r="D1232" t="inlineStr">
        <is>
          <t>V-P20-PU-DT-14</t>
        </is>
      </c>
      <c r="E1232" s="71">
        <f>IFERROR(IF(B1232=0,VLOOKUP(C1232,INDIRECT($G$4&amp;$H$4),MATCH($A1232,INDIRECT($G$4&amp;$I$4),0),0),VLOOKUP(C1232,INDIRECT($G$5&amp;$H$5),MATCH($A1232,INDIRECT($G$5&amp;$I$5),0),FALSE)),0)</f>
        <v/>
      </c>
    </row>
    <row r="1233">
      <c r="A1233">
        <f>MID(D1233,LEN(C1233)+2,LEN(D1233)-LEN(C1233))</f>
        <v/>
      </c>
      <c r="B1233">
        <f>IF(IFERROR(FIND("PU",D1233,1),0)&lt;&gt;0,"PU",0)</f>
        <v/>
      </c>
      <c r="C1233" t="inlineStr">
        <is>
          <t>V-P21-PU-DT</t>
        </is>
      </c>
      <c r="D1233" t="inlineStr">
        <is>
          <t>V-P21-PU-DT-01</t>
        </is>
      </c>
      <c r="E1233" s="71">
        <f>IFERROR(IF(B1233=0,VLOOKUP(C1233,INDIRECT($G$4&amp;$H$4),MATCH($A1233,INDIRECT($G$4&amp;$I$4),0),0),VLOOKUP(C1233,INDIRECT($G$5&amp;$H$5),MATCH($A1233,INDIRECT($G$5&amp;$I$5),0),FALSE)),0)</f>
        <v/>
      </c>
    </row>
    <row r="1234">
      <c r="A1234">
        <f>MID(D1234,LEN(C1234)+2,LEN(D1234)-LEN(C1234))</f>
        <v/>
      </c>
      <c r="B1234">
        <f>IF(IFERROR(FIND("PU",D1234,1),0)&lt;&gt;0,"PU",0)</f>
        <v/>
      </c>
      <c r="C1234" t="inlineStr">
        <is>
          <t>V-P21-PU-DT</t>
        </is>
      </c>
      <c r="D1234" t="inlineStr">
        <is>
          <t>V-P21-PU-DT-02</t>
        </is>
      </c>
      <c r="E1234" s="71">
        <f>IFERROR(IF(B1234=0,VLOOKUP(C1234,INDIRECT($G$4&amp;$H$4),MATCH($A1234,INDIRECT($G$4&amp;$I$4),0),0),VLOOKUP(C1234,INDIRECT($G$5&amp;$H$5),MATCH($A1234,INDIRECT($G$5&amp;$I$5),0),FALSE)),0)</f>
        <v/>
      </c>
    </row>
    <row r="1235">
      <c r="A1235">
        <f>MID(D1235,LEN(C1235)+2,LEN(D1235)-LEN(C1235))</f>
        <v/>
      </c>
      <c r="B1235">
        <f>IF(IFERROR(FIND("PU",D1235,1),0)&lt;&gt;0,"PU",0)</f>
        <v/>
      </c>
      <c r="C1235" t="inlineStr">
        <is>
          <t>V-P21-PU-DT</t>
        </is>
      </c>
      <c r="D1235" t="inlineStr">
        <is>
          <t>V-P21-PU-DT-03</t>
        </is>
      </c>
      <c r="E1235" s="71">
        <f>IFERROR(IF(B1235=0,VLOOKUP(C1235,INDIRECT($G$4&amp;$H$4),MATCH($A1235,INDIRECT($G$4&amp;$I$4),0),0),VLOOKUP(C1235,INDIRECT($G$5&amp;$H$5),MATCH($A1235,INDIRECT($G$5&amp;$I$5),0),FALSE)),0)</f>
        <v/>
      </c>
    </row>
    <row r="1236">
      <c r="A1236">
        <f>MID(D1236,LEN(C1236)+2,LEN(D1236)-LEN(C1236))</f>
        <v/>
      </c>
      <c r="B1236">
        <f>IF(IFERROR(FIND("PU",D1236,1),0)&lt;&gt;0,"PU",0)</f>
        <v/>
      </c>
      <c r="C1236" t="inlineStr">
        <is>
          <t>V-P21-PU-DT</t>
        </is>
      </c>
      <c r="D1236" t="inlineStr">
        <is>
          <t>V-P21-PU-DT-04</t>
        </is>
      </c>
      <c r="E1236" s="71">
        <f>IFERROR(IF(B1236=0,VLOOKUP(C1236,INDIRECT($G$4&amp;$H$4),MATCH($A1236,INDIRECT($G$4&amp;$I$4),0),0),VLOOKUP(C1236,INDIRECT($G$5&amp;$H$5),MATCH($A1236,INDIRECT($G$5&amp;$I$5),0),FALSE)),0)</f>
        <v/>
      </c>
    </row>
    <row r="1237">
      <c r="A1237">
        <f>MID(D1237,LEN(C1237)+2,LEN(D1237)-LEN(C1237))</f>
        <v/>
      </c>
      <c r="B1237">
        <f>IF(IFERROR(FIND("PU",D1237,1),0)&lt;&gt;0,"PU",0)</f>
        <v/>
      </c>
      <c r="C1237" t="inlineStr">
        <is>
          <t>V-P21-PU-DT</t>
        </is>
      </c>
      <c r="D1237" t="inlineStr">
        <is>
          <t>V-P21-PU-DT-05</t>
        </is>
      </c>
      <c r="E1237" s="71">
        <f>IFERROR(IF(B1237=0,VLOOKUP(C1237,INDIRECT($G$4&amp;$H$4),MATCH($A1237,INDIRECT($G$4&amp;$I$4),0),0),VLOOKUP(C1237,INDIRECT($G$5&amp;$H$5),MATCH($A1237,INDIRECT($G$5&amp;$I$5),0),FALSE)),0)</f>
        <v/>
      </c>
    </row>
    <row r="1238">
      <c r="A1238">
        <f>MID(D1238,LEN(C1238)+2,LEN(D1238)-LEN(C1238))</f>
        <v/>
      </c>
      <c r="B1238">
        <f>IF(IFERROR(FIND("PU",D1238,1),0)&lt;&gt;0,"PU",0)</f>
        <v/>
      </c>
      <c r="C1238" t="inlineStr">
        <is>
          <t>V-P21-PU-DT</t>
        </is>
      </c>
      <c r="D1238" t="inlineStr">
        <is>
          <t>V-P21-PU-DT-06</t>
        </is>
      </c>
      <c r="E1238" s="71">
        <f>IFERROR(IF(B1238=0,VLOOKUP(C1238,INDIRECT($G$4&amp;$H$4),MATCH($A1238,INDIRECT($G$4&amp;$I$4),0),0),VLOOKUP(C1238,INDIRECT($G$5&amp;$H$5),MATCH($A1238,INDIRECT($G$5&amp;$I$5),0),FALSE)),0)</f>
        <v/>
      </c>
    </row>
    <row r="1239">
      <c r="A1239">
        <f>MID(D1239,LEN(C1239)+2,LEN(D1239)-LEN(C1239))</f>
        <v/>
      </c>
      <c r="B1239">
        <f>IF(IFERROR(FIND("PU",D1239,1),0)&lt;&gt;0,"PU",0)</f>
        <v/>
      </c>
      <c r="C1239" t="inlineStr">
        <is>
          <t>V-P21-PU-DT</t>
        </is>
      </c>
      <c r="D1239" t="inlineStr">
        <is>
          <t>V-P21-PU-DT-09</t>
        </is>
      </c>
      <c r="E1239" s="71">
        <f>IFERROR(IF(B1239=0,VLOOKUP(C1239,INDIRECT($G$4&amp;$H$4),MATCH($A1239,INDIRECT($G$4&amp;$I$4),0),0),VLOOKUP(C1239,INDIRECT($G$5&amp;$H$5),MATCH($A1239,INDIRECT($G$5&amp;$I$5),0),FALSE)),0)</f>
        <v/>
      </c>
    </row>
    <row r="1240">
      <c r="A1240">
        <f>MID(D1240,LEN(C1240)+2,LEN(D1240)-LEN(C1240))</f>
        <v/>
      </c>
      <c r="B1240">
        <f>IF(IFERROR(FIND("PU",D1240,1),0)&lt;&gt;0,"PU",0)</f>
        <v/>
      </c>
      <c r="C1240" t="inlineStr">
        <is>
          <t>V-P21-PU-DT</t>
        </is>
      </c>
      <c r="D1240" t="inlineStr">
        <is>
          <t>V-P21-PU-DT-11</t>
        </is>
      </c>
      <c r="E1240" s="71">
        <f>IFERROR(IF(B1240=0,VLOOKUP(C1240,INDIRECT($G$4&amp;$H$4),MATCH($A1240,INDIRECT($G$4&amp;$I$4),0),0),VLOOKUP(C1240,INDIRECT($G$5&amp;$H$5),MATCH($A1240,INDIRECT($G$5&amp;$I$5),0),FALSE)),0)</f>
        <v/>
      </c>
    </row>
    <row r="1241">
      <c r="A1241">
        <f>MID(D1241,LEN(C1241)+2,LEN(D1241)-LEN(C1241))</f>
        <v/>
      </c>
      <c r="B1241">
        <f>IF(IFERROR(FIND("PU",D1241,1),0)&lt;&gt;0,"PU",0)</f>
        <v/>
      </c>
      <c r="C1241" t="inlineStr">
        <is>
          <t>V-P21-PU-DT</t>
        </is>
      </c>
      <c r="D1241" t="inlineStr">
        <is>
          <t>V-P21-PU-DT-12</t>
        </is>
      </c>
      <c r="E1241" s="71">
        <f>IFERROR(IF(B1241=0,VLOOKUP(C1241,INDIRECT($G$4&amp;$H$4),MATCH($A1241,INDIRECT($G$4&amp;$I$4),0),0),VLOOKUP(C1241,INDIRECT($G$5&amp;$H$5),MATCH($A1241,INDIRECT($G$5&amp;$I$5),0),FALSE)),0)</f>
        <v/>
      </c>
    </row>
    <row r="1242">
      <c r="A1242">
        <f>MID(D1242,LEN(C1242)+2,LEN(D1242)-LEN(C1242))</f>
        <v/>
      </c>
      <c r="B1242">
        <f>IF(IFERROR(FIND("PU",D1242,1),0)&lt;&gt;0,"PU",0)</f>
        <v/>
      </c>
      <c r="C1242" t="inlineStr">
        <is>
          <t>V-P21-PU-DT</t>
        </is>
      </c>
      <c r="D1242" t="inlineStr">
        <is>
          <t>V-P21-PU-DT-14</t>
        </is>
      </c>
      <c r="E1242" s="71">
        <f>IFERROR(IF(B1242=0,VLOOKUP(C1242,INDIRECT($G$4&amp;$H$4),MATCH($A1242,INDIRECT($G$4&amp;$I$4),0),0),VLOOKUP(C1242,INDIRECT($G$5&amp;$H$5),MATCH($A1242,INDIRECT($G$5&amp;$I$5),0),FALSE)),0)</f>
        <v/>
      </c>
    </row>
    <row r="1243">
      <c r="A1243">
        <f>MID(D1243,LEN(C1243)+2,LEN(D1243)-LEN(C1243))</f>
        <v/>
      </c>
      <c r="B1243">
        <f>IF(IFERROR(FIND("PU",D1243,1),0)&lt;&gt;0,"PU",0)</f>
        <v/>
      </c>
      <c r="C1243" t="inlineStr">
        <is>
          <t>V-P22-PU-DT</t>
        </is>
      </c>
      <c r="D1243" t="inlineStr">
        <is>
          <t>V-P22-PU-DT-01</t>
        </is>
      </c>
      <c r="E1243" s="71">
        <f>IFERROR(IF(B1243=0,VLOOKUP(C1243,INDIRECT($G$4&amp;$H$4),MATCH($A1243,INDIRECT($G$4&amp;$I$4),0),0),VLOOKUP(C1243,INDIRECT($G$5&amp;$H$5),MATCH($A1243,INDIRECT($G$5&amp;$I$5),0),FALSE)),0)</f>
        <v/>
      </c>
    </row>
    <row r="1244">
      <c r="A1244">
        <f>MID(D1244,LEN(C1244)+2,LEN(D1244)-LEN(C1244))</f>
        <v/>
      </c>
      <c r="B1244">
        <f>IF(IFERROR(FIND("PU",D1244,1),0)&lt;&gt;0,"PU",0)</f>
        <v/>
      </c>
      <c r="C1244" t="inlineStr">
        <is>
          <t>V-P22-PU-DT</t>
        </is>
      </c>
      <c r="D1244" t="inlineStr">
        <is>
          <t>V-P22-PU-DT-02</t>
        </is>
      </c>
      <c r="E1244" s="71">
        <f>IFERROR(IF(B1244=0,VLOOKUP(C1244,INDIRECT($G$4&amp;$H$4),MATCH($A1244,INDIRECT($G$4&amp;$I$4),0),0),VLOOKUP(C1244,INDIRECT($G$5&amp;$H$5),MATCH($A1244,INDIRECT($G$5&amp;$I$5),0),FALSE)),0)</f>
        <v/>
      </c>
    </row>
    <row r="1245">
      <c r="A1245">
        <f>MID(D1245,LEN(C1245)+2,LEN(D1245)-LEN(C1245))</f>
        <v/>
      </c>
      <c r="B1245">
        <f>IF(IFERROR(FIND("PU",D1245,1),0)&lt;&gt;0,"PU",0)</f>
        <v/>
      </c>
      <c r="C1245" t="inlineStr">
        <is>
          <t>V-P22-PU-DT</t>
        </is>
      </c>
      <c r="D1245" t="inlineStr">
        <is>
          <t>V-P22-PU-DT-03</t>
        </is>
      </c>
      <c r="E1245" s="71">
        <f>IFERROR(IF(B1245=0,VLOOKUP(C1245,INDIRECT($G$4&amp;$H$4),MATCH($A1245,INDIRECT($G$4&amp;$I$4),0),0),VLOOKUP(C1245,INDIRECT($G$5&amp;$H$5),MATCH($A1245,INDIRECT($G$5&amp;$I$5),0),FALSE)),0)</f>
        <v/>
      </c>
    </row>
    <row r="1246">
      <c r="A1246">
        <f>MID(D1246,LEN(C1246)+2,LEN(D1246)-LEN(C1246))</f>
        <v/>
      </c>
      <c r="B1246">
        <f>IF(IFERROR(FIND("PU",D1246,1),0)&lt;&gt;0,"PU",0)</f>
        <v/>
      </c>
      <c r="C1246" t="inlineStr">
        <is>
          <t>V-P22-PU-DT</t>
        </is>
      </c>
      <c r="D1246" t="inlineStr">
        <is>
          <t>V-P22-PU-DT-04</t>
        </is>
      </c>
      <c r="E1246" s="71">
        <f>IFERROR(IF(B1246=0,VLOOKUP(C1246,INDIRECT($G$4&amp;$H$4),MATCH($A1246,INDIRECT($G$4&amp;$I$4),0),0),VLOOKUP(C1246,INDIRECT($G$5&amp;$H$5),MATCH($A1246,INDIRECT($G$5&amp;$I$5),0),FALSE)),0)</f>
        <v/>
      </c>
    </row>
    <row r="1247">
      <c r="A1247">
        <f>MID(D1247,LEN(C1247)+2,LEN(D1247)-LEN(C1247))</f>
        <v/>
      </c>
      <c r="B1247">
        <f>IF(IFERROR(FIND("PU",D1247,1),0)&lt;&gt;0,"PU",0)</f>
        <v/>
      </c>
      <c r="C1247" t="inlineStr">
        <is>
          <t>V-P22-PU-DT</t>
        </is>
      </c>
      <c r="D1247" t="inlineStr">
        <is>
          <t>V-P22-PU-DT-05</t>
        </is>
      </c>
      <c r="E1247" s="71">
        <f>IFERROR(IF(B1247=0,VLOOKUP(C1247,INDIRECT($G$4&amp;$H$4),MATCH($A1247,INDIRECT($G$4&amp;$I$4),0),0),VLOOKUP(C1247,INDIRECT($G$5&amp;$H$5),MATCH($A1247,INDIRECT($G$5&amp;$I$5),0),FALSE)),0)</f>
        <v/>
      </c>
    </row>
    <row r="1248">
      <c r="A1248">
        <f>MID(D1248,LEN(C1248)+2,LEN(D1248)-LEN(C1248))</f>
        <v/>
      </c>
      <c r="B1248">
        <f>IF(IFERROR(FIND("PU",D1248,1),0)&lt;&gt;0,"PU",0)</f>
        <v/>
      </c>
      <c r="C1248" t="inlineStr">
        <is>
          <t>V-P22-PU-DT</t>
        </is>
      </c>
      <c r="D1248" t="inlineStr">
        <is>
          <t>V-P22-PU-DT-06</t>
        </is>
      </c>
      <c r="E1248" s="71">
        <f>IFERROR(IF(B1248=0,VLOOKUP(C1248,INDIRECT($G$4&amp;$H$4),MATCH($A1248,INDIRECT($G$4&amp;$I$4),0),0),VLOOKUP(C1248,INDIRECT($G$5&amp;$H$5),MATCH($A1248,INDIRECT($G$5&amp;$I$5),0),FALSE)),0)</f>
        <v/>
      </c>
    </row>
    <row r="1249">
      <c r="A1249">
        <f>MID(D1249,LEN(C1249)+2,LEN(D1249)-LEN(C1249))</f>
        <v/>
      </c>
      <c r="B1249">
        <f>IF(IFERROR(FIND("PU",D1249,1),0)&lt;&gt;0,"PU",0)</f>
        <v/>
      </c>
      <c r="C1249" t="inlineStr">
        <is>
          <t>V-P22-PU-DT</t>
        </is>
      </c>
      <c r="D1249" t="inlineStr">
        <is>
          <t>V-P22-PU-DT-09</t>
        </is>
      </c>
      <c r="E1249" s="71">
        <f>IFERROR(IF(B1249=0,VLOOKUP(C1249,INDIRECT($G$4&amp;$H$4),MATCH($A1249,INDIRECT($G$4&amp;$I$4),0),0),VLOOKUP(C1249,INDIRECT($G$5&amp;$H$5),MATCH($A1249,INDIRECT($G$5&amp;$I$5),0),FALSE)),0)</f>
        <v/>
      </c>
    </row>
    <row r="1250">
      <c r="A1250">
        <f>MID(D1250,LEN(C1250)+2,LEN(D1250)-LEN(C1250))</f>
        <v/>
      </c>
      <c r="B1250">
        <f>IF(IFERROR(FIND("PU",D1250,1),0)&lt;&gt;0,"PU",0)</f>
        <v/>
      </c>
      <c r="C1250" t="inlineStr">
        <is>
          <t>V-P22-PU-DT</t>
        </is>
      </c>
      <c r="D1250" t="inlineStr">
        <is>
          <t>V-P22-PU-DT-11</t>
        </is>
      </c>
      <c r="E1250" s="71">
        <f>IFERROR(IF(B1250=0,VLOOKUP(C1250,INDIRECT($G$4&amp;$H$4),MATCH($A1250,INDIRECT($G$4&amp;$I$4),0),0),VLOOKUP(C1250,INDIRECT($G$5&amp;$H$5),MATCH($A1250,INDIRECT($G$5&amp;$I$5),0),FALSE)),0)</f>
        <v/>
      </c>
    </row>
    <row r="1251">
      <c r="A1251">
        <f>MID(D1251,LEN(C1251)+2,LEN(D1251)-LEN(C1251))</f>
        <v/>
      </c>
      <c r="B1251">
        <f>IF(IFERROR(FIND("PU",D1251,1),0)&lt;&gt;0,"PU",0)</f>
        <v/>
      </c>
      <c r="C1251" t="inlineStr">
        <is>
          <t>V-P22-PU-DT</t>
        </is>
      </c>
      <c r="D1251" t="inlineStr">
        <is>
          <t>V-P22-PU-DT-12</t>
        </is>
      </c>
      <c r="E1251" s="71">
        <f>IFERROR(IF(B1251=0,VLOOKUP(C1251,INDIRECT($G$4&amp;$H$4),MATCH($A1251,INDIRECT($G$4&amp;$I$4),0),0),VLOOKUP(C1251,INDIRECT($G$5&amp;$H$5),MATCH($A1251,INDIRECT($G$5&amp;$I$5),0),FALSE)),0)</f>
        <v/>
      </c>
    </row>
    <row r="1252">
      <c r="A1252">
        <f>MID(D1252,LEN(C1252)+2,LEN(D1252)-LEN(C1252))</f>
        <v/>
      </c>
      <c r="B1252">
        <f>IF(IFERROR(FIND("PU",D1252,1),0)&lt;&gt;0,"PU",0)</f>
        <v/>
      </c>
      <c r="C1252" t="inlineStr">
        <is>
          <t>V-P22-PU-DT</t>
        </is>
      </c>
      <c r="D1252" t="inlineStr">
        <is>
          <t>V-P22-PU-DT-14</t>
        </is>
      </c>
      <c r="E1252" s="71">
        <f>IFERROR(IF(B1252=0,VLOOKUP(C1252,INDIRECT($G$4&amp;$H$4),MATCH($A1252,INDIRECT($G$4&amp;$I$4),0),0),VLOOKUP(C1252,INDIRECT($G$5&amp;$H$5),MATCH($A1252,INDIRECT($G$5&amp;$I$5),0),FALSE)),0)</f>
        <v/>
      </c>
    </row>
    <row r="1253">
      <c r="A1253">
        <f>MID(D1253,LEN(C1253)+2,LEN(D1253)-LEN(C1253))</f>
        <v/>
      </c>
      <c r="B1253">
        <f>IF(IFERROR(FIND("PU",D1253,1),0)&lt;&gt;0,"PU",0)</f>
        <v/>
      </c>
      <c r="C1253" t="inlineStr">
        <is>
          <t>V-P23-PU-DT</t>
        </is>
      </c>
      <c r="D1253" t="inlineStr">
        <is>
          <t>V-P23-PU-DT-01</t>
        </is>
      </c>
      <c r="E1253" s="71">
        <f>IFERROR(IF(B1253=0,VLOOKUP(C1253,INDIRECT($G$4&amp;$H$4),MATCH($A1253,INDIRECT($G$4&amp;$I$4),0),0),VLOOKUP(C1253,INDIRECT($G$5&amp;$H$5),MATCH($A1253,INDIRECT($G$5&amp;$I$5),0),FALSE)),0)</f>
        <v/>
      </c>
    </row>
    <row r="1254">
      <c r="A1254">
        <f>MID(D1254,LEN(C1254)+2,LEN(D1254)-LEN(C1254))</f>
        <v/>
      </c>
      <c r="B1254">
        <f>IF(IFERROR(FIND("PU",D1254,1),0)&lt;&gt;0,"PU",0)</f>
        <v/>
      </c>
      <c r="C1254" t="inlineStr">
        <is>
          <t>V-P23-PU-DT</t>
        </is>
      </c>
      <c r="D1254" t="inlineStr">
        <is>
          <t>V-P23-PU-DT-02</t>
        </is>
      </c>
      <c r="E1254" s="71">
        <f>IFERROR(IF(B1254=0,VLOOKUP(C1254,INDIRECT($G$4&amp;$H$4),MATCH($A1254,INDIRECT($G$4&amp;$I$4),0),0),VLOOKUP(C1254,INDIRECT($G$5&amp;$H$5),MATCH($A1254,INDIRECT($G$5&amp;$I$5),0),FALSE)),0)</f>
        <v/>
      </c>
    </row>
    <row r="1255">
      <c r="A1255">
        <f>MID(D1255,LEN(C1255)+2,LEN(D1255)-LEN(C1255))</f>
        <v/>
      </c>
      <c r="B1255">
        <f>IF(IFERROR(FIND("PU",D1255,1),0)&lt;&gt;0,"PU",0)</f>
        <v/>
      </c>
      <c r="C1255" t="inlineStr">
        <is>
          <t>V-P23-PU-DT</t>
        </is>
      </c>
      <c r="D1255" t="inlineStr">
        <is>
          <t>V-P23-PU-DT-03</t>
        </is>
      </c>
      <c r="E1255" s="71">
        <f>IFERROR(IF(B1255=0,VLOOKUP(C1255,INDIRECT($G$4&amp;$H$4),MATCH($A1255,INDIRECT($G$4&amp;$I$4),0),0),VLOOKUP(C1255,INDIRECT($G$5&amp;$H$5),MATCH($A1255,INDIRECT($G$5&amp;$I$5),0),FALSE)),0)</f>
        <v/>
      </c>
    </row>
    <row r="1256">
      <c r="A1256">
        <f>MID(D1256,LEN(C1256)+2,LEN(D1256)-LEN(C1256))</f>
        <v/>
      </c>
      <c r="B1256">
        <f>IF(IFERROR(FIND("PU",D1256,1),0)&lt;&gt;0,"PU",0)</f>
        <v/>
      </c>
      <c r="C1256" t="inlineStr">
        <is>
          <t>V-P23-PU-DT</t>
        </is>
      </c>
      <c r="D1256" t="inlineStr">
        <is>
          <t>V-P23-PU-DT-04</t>
        </is>
      </c>
      <c r="E1256" s="71">
        <f>IFERROR(IF(B1256=0,VLOOKUP(C1256,INDIRECT($G$4&amp;$H$4),MATCH($A1256,INDIRECT($G$4&amp;$I$4),0),0),VLOOKUP(C1256,INDIRECT($G$5&amp;$H$5),MATCH($A1256,INDIRECT($G$5&amp;$I$5),0),FALSE)),0)</f>
        <v/>
      </c>
    </row>
    <row r="1257">
      <c r="A1257">
        <f>MID(D1257,LEN(C1257)+2,LEN(D1257)-LEN(C1257))</f>
        <v/>
      </c>
      <c r="B1257">
        <f>IF(IFERROR(FIND("PU",D1257,1),0)&lt;&gt;0,"PU",0)</f>
        <v/>
      </c>
      <c r="C1257" t="inlineStr">
        <is>
          <t>V-P23-PU-DT</t>
        </is>
      </c>
      <c r="D1257" t="inlineStr">
        <is>
          <t>V-P23-PU-DT-05</t>
        </is>
      </c>
      <c r="E1257" s="71">
        <f>IFERROR(IF(B1257=0,VLOOKUP(C1257,INDIRECT($G$4&amp;$H$4),MATCH($A1257,INDIRECT($G$4&amp;$I$4),0),0),VLOOKUP(C1257,INDIRECT($G$5&amp;$H$5),MATCH($A1257,INDIRECT($G$5&amp;$I$5),0),FALSE)),0)</f>
        <v/>
      </c>
    </row>
    <row r="1258">
      <c r="A1258">
        <f>MID(D1258,LEN(C1258)+2,LEN(D1258)-LEN(C1258))</f>
        <v/>
      </c>
      <c r="B1258">
        <f>IF(IFERROR(FIND("PU",D1258,1),0)&lt;&gt;0,"PU",0)</f>
        <v/>
      </c>
      <c r="C1258" t="inlineStr">
        <is>
          <t>V-P23-PU-DT</t>
        </is>
      </c>
      <c r="D1258" t="inlineStr">
        <is>
          <t>V-P23-PU-DT-06</t>
        </is>
      </c>
      <c r="E1258" s="71">
        <f>IFERROR(IF(B1258=0,VLOOKUP(C1258,INDIRECT($G$4&amp;$H$4),MATCH($A1258,INDIRECT($G$4&amp;$I$4),0),0),VLOOKUP(C1258,INDIRECT($G$5&amp;$H$5),MATCH($A1258,INDIRECT($G$5&amp;$I$5),0),FALSE)),0)</f>
        <v/>
      </c>
    </row>
    <row r="1259">
      <c r="A1259">
        <f>MID(D1259,LEN(C1259)+2,LEN(D1259)-LEN(C1259))</f>
        <v/>
      </c>
      <c r="B1259">
        <f>IF(IFERROR(FIND("PU",D1259,1),0)&lt;&gt;0,"PU",0)</f>
        <v/>
      </c>
      <c r="C1259" t="inlineStr">
        <is>
          <t>V-P23-PU-DT</t>
        </is>
      </c>
      <c r="D1259" t="inlineStr">
        <is>
          <t>V-P23-PU-DT-09</t>
        </is>
      </c>
      <c r="E1259" s="71">
        <f>IFERROR(IF(B1259=0,VLOOKUP(C1259,INDIRECT($G$4&amp;$H$4),MATCH($A1259,INDIRECT($G$4&amp;$I$4),0),0),VLOOKUP(C1259,INDIRECT($G$5&amp;$H$5),MATCH($A1259,INDIRECT($G$5&amp;$I$5),0),FALSE)),0)</f>
        <v/>
      </c>
    </row>
    <row r="1260">
      <c r="A1260">
        <f>MID(D1260,LEN(C1260)+2,LEN(D1260)-LEN(C1260))</f>
        <v/>
      </c>
      <c r="B1260">
        <f>IF(IFERROR(FIND("PU",D1260,1),0)&lt;&gt;0,"PU",0)</f>
        <v/>
      </c>
      <c r="C1260" t="inlineStr">
        <is>
          <t>V-P23-PU-DT</t>
        </is>
      </c>
      <c r="D1260" t="inlineStr">
        <is>
          <t>V-P23-PU-DT-11</t>
        </is>
      </c>
      <c r="E1260" s="71">
        <f>IFERROR(IF(B1260=0,VLOOKUP(C1260,INDIRECT($G$4&amp;$H$4),MATCH($A1260,INDIRECT($G$4&amp;$I$4),0),0),VLOOKUP(C1260,INDIRECT($G$5&amp;$H$5),MATCH($A1260,INDIRECT($G$5&amp;$I$5),0),FALSE)),0)</f>
        <v/>
      </c>
    </row>
    <row r="1261">
      <c r="A1261">
        <f>MID(D1261,LEN(C1261)+2,LEN(D1261)-LEN(C1261))</f>
        <v/>
      </c>
      <c r="B1261">
        <f>IF(IFERROR(FIND("PU",D1261,1),0)&lt;&gt;0,"PU",0)</f>
        <v/>
      </c>
      <c r="C1261" t="inlineStr">
        <is>
          <t>V-P23-PU-DT</t>
        </is>
      </c>
      <c r="D1261" t="inlineStr">
        <is>
          <t>V-P23-PU-DT-12</t>
        </is>
      </c>
      <c r="E1261" s="71">
        <f>IFERROR(IF(B1261=0,VLOOKUP(C1261,INDIRECT($G$4&amp;$H$4),MATCH($A1261,INDIRECT($G$4&amp;$I$4),0),0),VLOOKUP(C1261,INDIRECT($G$5&amp;$H$5),MATCH($A1261,INDIRECT($G$5&amp;$I$5),0),FALSE)),0)</f>
        <v/>
      </c>
    </row>
    <row r="1262">
      <c r="A1262">
        <f>MID(D1262,LEN(C1262)+2,LEN(D1262)-LEN(C1262))</f>
        <v/>
      </c>
      <c r="B1262">
        <f>IF(IFERROR(FIND("PU",D1262,1),0)&lt;&gt;0,"PU",0)</f>
        <v/>
      </c>
      <c r="C1262" t="inlineStr">
        <is>
          <t>V-P23-PU-DT</t>
        </is>
      </c>
      <c r="D1262" t="inlineStr">
        <is>
          <t>V-P23-PU-DT-14</t>
        </is>
      </c>
      <c r="E1262" s="71">
        <f>IFERROR(IF(B1262=0,VLOOKUP(C1262,INDIRECT($G$4&amp;$H$4),MATCH($A1262,INDIRECT($G$4&amp;$I$4),0),0),VLOOKUP(C1262,INDIRECT($G$5&amp;$H$5),MATCH($A1262,INDIRECT($G$5&amp;$I$5),0),FALSE)),0)</f>
        <v/>
      </c>
    </row>
    <row r="1263">
      <c r="A1263">
        <f>MID(D1263,LEN(C1263)+2,LEN(D1263)-LEN(C1263))</f>
        <v/>
      </c>
      <c r="B1263">
        <f>IF(IFERROR(FIND("PU",D1263,1),0)&lt;&gt;0,"PU",0)</f>
        <v/>
      </c>
      <c r="C1263" t="inlineStr">
        <is>
          <t>V-P24-PU-DT</t>
        </is>
      </c>
      <c r="D1263" t="inlineStr">
        <is>
          <t>V-P24-PU-DT-01</t>
        </is>
      </c>
      <c r="E1263" s="71">
        <f>IFERROR(IF(B1263=0,VLOOKUP(C1263,INDIRECT($G$4&amp;$H$4),MATCH($A1263,INDIRECT($G$4&amp;$I$4),0),0),VLOOKUP(C1263,INDIRECT($G$5&amp;$H$5),MATCH($A1263,INDIRECT($G$5&amp;$I$5),0),FALSE)),0)</f>
        <v/>
      </c>
    </row>
    <row r="1264">
      <c r="A1264">
        <f>MID(D1264,LEN(C1264)+2,LEN(D1264)-LEN(C1264))</f>
        <v/>
      </c>
      <c r="B1264">
        <f>IF(IFERROR(FIND("PU",D1264,1),0)&lt;&gt;0,"PU",0)</f>
        <v/>
      </c>
      <c r="C1264" t="inlineStr">
        <is>
          <t>V-P24-PU-DT</t>
        </is>
      </c>
      <c r="D1264" t="inlineStr">
        <is>
          <t>V-P24-PU-DT-02</t>
        </is>
      </c>
      <c r="E1264" s="71">
        <f>IFERROR(IF(B1264=0,VLOOKUP(C1264,INDIRECT($G$4&amp;$H$4),MATCH($A1264,INDIRECT($G$4&amp;$I$4),0),0),VLOOKUP(C1264,INDIRECT($G$5&amp;$H$5),MATCH($A1264,INDIRECT($G$5&amp;$I$5),0),FALSE)),0)</f>
        <v/>
      </c>
    </row>
    <row r="1265">
      <c r="A1265">
        <f>MID(D1265,LEN(C1265)+2,LEN(D1265)-LEN(C1265))</f>
        <v/>
      </c>
      <c r="B1265">
        <f>IF(IFERROR(FIND("PU",D1265,1),0)&lt;&gt;0,"PU",0)</f>
        <v/>
      </c>
      <c r="C1265" t="inlineStr">
        <is>
          <t>V-P24-PU-DT</t>
        </is>
      </c>
      <c r="D1265" t="inlineStr">
        <is>
          <t>V-P24-PU-DT-03</t>
        </is>
      </c>
      <c r="E1265" s="71">
        <f>IFERROR(IF(B1265=0,VLOOKUP(C1265,INDIRECT($G$4&amp;$H$4),MATCH($A1265,INDIRECT($G$4&amp;$I$4),0),0),VLOOKUP(C1265,INDIRECT($G$5&amp;$H$5),MATCH($A1265,INDIRECT($G$5&amp;$I$5),0),FALSE)),0)</f>
        <v/>
      </c>
    </row>
    <row r="1266">
      <c r="A1266">
        <f>MID(D1266,LEN(C1266)+2,LEN(D1266)-LEN(C1266))</f>
        <v/>
      </c>
      <c r="B1266">
        <f>IF(IFERROR(FIND("PU",D1266,1),0)&lt;&gt;0,"PU",0)</f>
        <v/>
      </c>
      <c r="C1266" t="inlineStr">
        <is>
          <t>V-P24-PU-DT</t>
        </is>
      </c>
      <c r="D1266" t="inlineStr">
        <is>
          <t>V-P24-PU-DT-04</t>
        </is>
      </c>
      <c r="E1266" s="71">
        <f>IFERROR(IF(B1266=0,VLOOKUP(C1266,INDIRECT($G$4&amp;$H$4),MATCH($A1266,INDIRECT($G$4&amp;$I$4),0),0),VLOOKUP(C1266,INDIRECT($G$5&amp;$H$5),MATCH($A1266,INDIRECT($G$5&amp;$I$5),0),FALSE)),0)</f>
        <v/>
      </c>
    </row>
    <row r="1267">
      <c r="A1267">
        <f>MID(D1267,LEN(C1267)+2,LEN(D1267)-LEN(C1267))</f>
        <v/>
      </c>
      <c r="B1267">
        <f>IF(IFERROR(FIND("PU",D1267,1),0)&lt;&gt;0,"PU",0)</f>
        <v/>
      </c>
      <c r="C1267" t="inlineStr">
        <is>
          <t>V-P24-PU-DT</t>
        </is>
      </c>
      <c r="D1267" t="inlineStr">
        <is>
          <t>V-P24-PU-DT-05</t>
        </is>
      </c>
      <c r="E1267" s="71">
        <f>IFERROR(IF(B1267=0,VLOOKUP(C1267,INDIRECT($G$4&amp;$H$4),MATCH($A1267,INDIRECT($G$4&amp;$I$4),0),0),VLOOKUP(C1267,INDIRECT($G$5&amp;$H$5),MATCH($A1267,INDIRECT($G$5&amp;$I$5),0),FALSE)),0)</f>
        <v/>
      </c>
    </row>
    <row r="1268">
      <c r="A1268">
        <f>MID(D1268,LEN(C1268)+2,LEN(D1268)-LEN(C1268))</f>
        <v/>
      </c>
      <c r="B1268">
        <f>IF(IFERROR(FIND("PU",D1268,1),0)&lt;&gt;0,"PU",0)</f>
        <v/>
      </c>
      <c r="C1268" t="inlineStr">
        <is>
          <t>V-P24-PU-DT</t>
        </is>
      </c>
      <c r="D1268" t="inlineStr">
        <is>
          <t>V-P24-PU-DT-06</t>
        </is>
      </c>
      <c r="E1268" s="71">
        <f>IFERROR(IF(B1268=0,VLOOKUP(C1268,INDIRECT($G$4&amp;$H$4),MATCH($A1268,INDIRECT($G$4&amp;$I$4),0),0),VLOOKUP(C1268,INDIRECT($G$5&amp;$H$5),MATCH($A1268,INDIRECT($G$5&amp;$I$5),0),FALSE)),0)</f>
        <v/>
      </c>
    </row>
    <row r="1269">
      <c r="A1269">
        <f>MID(D1269,LEN(C1269)+2,LEN(D1269)-LEN(C1269))</f>
        <v/>
      </c>
      <c r="B1269">
        <f>IF(IFERROR(FIND("PU",D1269,1),0)&lt;&gt;0,"PU",0)</f>
        <v/>
      </c>
      <c r="C1269" t="inlineStr">
        <is>
          <t>V-P24-PU-DT</t>
        </is>
      </c>
      <c r="D1269" t="inlineStr">
        <is>
          <t>V-P24-PU-DT-09</t>
        </is>
      </c>
      <c r="E1269" s="71">
        <f>IFERROR(IF(B1269=0,VLOOKUP(C1269,INDIRECT($G$4&amp;$H$4),MATCH($A1269,INDIRECT($G$4&amp;$I$4),0),0),VLOOKUP(C1269,INDIRECT($G$5&amp;$H$5),MATCH($A1269,INDIRECT($G$5&amp;$I$5),0),FALSE)),0)</f>
        <v/>
      </c>
    </row>
    <row r="1270">
      <c r="A1270">
        <f>MID(D1270,LEN(C1270)+2,LEN(D1270)-LEN(C1270))</f>
        <v/>
      </c>
      <c r="B1270">
        <f>IF(IFERROR(FIND("PU",D1270,1),0)&lt;&gt;0,"PU",0)</f>
        <v/>
      </c>
      <c r="C1270" t="inlineStr">
        <is>
          <t>V-P24-PU-DT</t>
        </is>
      </c>
      <c r="D1270" t="inlineStr">
        <is>
          <t>V-P24-PU-DT-11</t>
        </is>
      </c>
      <c r="E1270" s="71">
        <f>IFERROR(IF(B1270=0,VLOOKUP(C1270,INDIRECT($G$4&amp;$H$4),MATCH($A1270,INDIRECT($G$4&amp;$I$4),0),0),VLOOKUP(C1270,INDIRECT($G$5&amp;$H$5),MATCH($A1270,INDIRECT($G$5&amp;$I$5),0),FALSE)),0)</f>
        <v/>
      </c>
    </row>
    <row r="1271">
      <c r="A1271">
        <f>MID(D1271,LEN(C1271)+2,LEN(D1271)-LEN(C1271))</f>
        <v/>
      </c>
      <c r="B1271">
        <f>IF(IFERROR(FIND("PU",D1271,1),0)&lt;&gt;0,"PU",0)</f>
        <v/>
      </c>
      <c r="C1271" t="inlineStr">
        <is>
          <t>V-P24-PU-DT</t>
        </is>
      </c>
      <c r="D1271" t="inlineStr">
        <is>
          <t>V-P24-PU-DT-12</t>
        </is>
      </c>
      <c r="E1271" s="71">
        <f>IFERROR(IF(B1271=0,VLOOKUP(C1271,INDIRECT($G$4&amp;$H$4),MATCH($A1271,INDIRECT($G$4&amp;$I$4),0),0),VLOOKUP(C1271,INDIRECT($G$5&amp;$H$5),MATCH($A1271,INDIRECT($G$5&amp;$I$5),0),FALSE)),0)</f>
        <v/>
      </c>
    </row>
    <row r="1272">
      <c r="A1272">
        <f>MID(D1272,LEN(C1272)+2,LEN(D1272)-LEN(C1272))</f>
        <v/>
      </c>
      <c r="B1272">
        <f>IF(IFERROR(FIND("PU",D1272,1),0)&lt;&gt;0,"PU",0)</f>
        <v/>
      </c>
      <c r="C1272" t="inlineStr">
        <is>
          <t>V-P24-PU-DT</t>
        </is>
      </c>
      <c r="D1272" t="inlineStr">
        <is>
          <t>V-P24-PU-DT-14</t>
        </is>
      </c>
      <c r="E1272" s="71">
        <f>IFERROR(IF(B1272=0,VLOOKUP(C1272,INDIRECT($G$4&amp;$H$4),MATCH($A1272,INDIRECT($G$4&amp;$I$4),0),0),VLOOKUP(C1272,INDIRECT($G$5&amp;$H$5),MATCH($A1272,INDIRECT($G$5&amp;$I$5),0),FALSE)),0)</f>
        <v/>
      </c>
    </row>
    <row r="1273">
      <c r="A1273">
        <f>MID(D1273,LEN(C1273)+2,LEN(D1273)-LEN(C1273))</f>
        <v/>
      </c>
      <c r="B1273">
        <f>IF(IFERROR(FIND("PU",D1273,1),0)&lt;&gt;0,"PU",0)</f>
        <v/>
      </c>
      <c r="C1273" t="inlineStr">
        <is>
          <t>V-P25-PU-DT</t>
        </is>
      </c>
      <c r="D1273" t="inlineStr">
        <is>
          <t>V-P25-PU-DT-01</t>
        </is>
      </c>
      <c r="E1273" s="71">
        <f>IFERROR(IF(B1273=0,VLOOKUP(C1273,INDIRECT($G$4&amp;$H$4),MATCH($A1273,INDIRECT($G$4&amp;$I$4),0),0),VLOOKUP(C1273,INDIRECT($G$5&amp;$H$5),MATCH($A1273,INDIRECT($G$5&amp;$I$5),0),FALSE)),0)</f>
        <v/>
      </c>
    </row>
    <row r="1274">
      <c r="A1274">
        <f>MID(D1274,LEN(C1274)+2,LEN(D1274)-LEN(C1274))</f>
        <v/>
      </c>
      <c r="B1274">
        <f>IF(IFERROR(FIND("PU",D1274,1),0)&lt;&gt;0,"PU",0)</f>
        <v/>
      </c>
      <c r="C1274" t="inlineStr">
        <is>
          <t>V-P25-PU-DT</t>
        </is>
      </c>
      <c r="D1274" t="inlineStr">
        <is>
          <t>V-P25-PU-DT-02</t>
        </is>
      </c>
      <c r="E1274" s="71">
        <f>IFERROR(IF(B1274=0,VLOOKUP(C1274,INDIRECT($G$4&amp;$H$4),MATCH($A1274,INDIRECT($G$4&amp;$I$4),0),0),VLOOKUP(C1274,INDIRECT($G$5&amp;$H$5),MATCH($A1274,INDIRECT($G$5&amp;$I$5),0),FALSE)),0)</f>
        <v/>
      </c>
    </row>
    <row r="1275">
      <c r="A1275">
        <f>MID(D1275,LEN(C1275)+2,LEN(D1275)-LEN(C1275))</f>
        <v/>
      </c>
      <c r="B1275">
        <f>IF(IFERROR(FIND("PU",D1275,1),0)&lt;&gt;0,"PU",0)</f>
        <v/>
      </c>
      <c r="C1275" t="inlineStr">
        <is>
          <t>V-P25-PU-DT</t>
        </is>
      </c>
      <c r="D1275" t="inlineStr">
        <is>
          <t>V-P25-PU-DT-03</t>
        </is>
      </c>
      <c r="E1275" s="71">
        <f>IFERROR(IF(B1275=0,VLOOKUP(C1275,INDIRECT($G$4&amp;$H$4),MATCH($A1275,INDIRECT($G$4&amp;$I$4),0),0),VLOOKUP(C1275,INDIRECT($G$5&amp;$H$5),MATCH($A1275,INDIRECT($G$5&amp;$I$5),0),FALSE)),0)</f>
        <v/>
      </c>
    </row>
    <row r="1276">
      <c r="A1276">
        <f>MID(D1276,LEN(C1276)+2,LEN(D1276)-LEN(C1276))</f>
        <v/>
      </c>
      <c r="B1276">
        <f>IF(IFERROR(FIND("PU",D1276,1),0)&lt;&gt;0,"PU",0)</f>
        <v/>
      </c>
      <c r="C1276" t="inlineStr">
        <is>
          <t>V-P25-PU-DT</t>
        </is>
      </c>
      <c r="D1276" t="inlineStr">
        <is>
          <t>V-P25-PU-DT-04</t>
        </is>
      </c>
      <c r="E1276" s="71">
        <f>IFERROR(IF(B1276=0,VLOOKUP(C1276,INDIRECT($G$4&amp;$H$4),MATCH($A1276,INDIRECT($G$4&amp;$I$4),0),0),VLOOKUP(C1276,INDIRECT($G$5&amp;$H$5),MATCH($A1276,INDIRECT($G$5&amp;$I$5),0),FALSE)),0)</f>
        <v/>
      </c>
    </row>
    <row r="1277">
      <c r="A1277">
        <f>MID(D1277,LEN(C1277)+2,LEN(D1277)-LEN(C1277))</f>
        <v/>
      </c>
      <c r="B1277">
        <f>IF(IFERROR(FIND("PU",D1277,1),0)&lt;&gt;0,"PU",0)</f>
        <v/>
      </c>
      <c r="C1277" t="inlineStr">
        <is>
          <t>V-P25-PU-DT</t>
        </is>
      </c>
      <c r="D1277" t="inlineStr">
        <is>
          <t>V-P25-PU-DT-05</t>
        </is>
      </c>
      <c r="E1277" s="71">
        <f>IFERROR(IF(B1277=0,VLOOKUP(C1277,INDIRECT($G$4&amp;$H$4),MATCH($A1277,INDIRECT($G$4&amp;$I$4),0),0),VLOOKUP(C1277,INDIRECT($G$5&amp;$H$5),MATCH($A1277,INDIRECT($G$5&amp;$I$5),0),FALSE)),0)</f>
        <v/>
      </c>
    </row>
    <row r="1278">
      <c r="A1278">
        <f>MID(D1278,LEN(C1278)+2,LEN(D1278)-LEN(C1278))</f>
        <v/>
      </c>
      <c r="B1278">
        <f>IF(IFERROR(FIND("PU",D1278,1),0)&lt;&gt;0,"PU",0)</f>
        <v/>
      </c>
      <c r="C1278" t="inlineStr">
        <is>
          <t>V-P25-PU-DT</t>
        </is>
      </c>
      <c r="D1278" t="inlineStr">
        <is>
          <t>V-P25-PU-DT-06</t>
        </is>
      </c>
      <c r="E1278" s="71">
        <f>IFERROR(IF(B1278=0,VLOOKUP(C1278,INDIRECT($G$4&amp;$H$4),MATCH($A1278,INDIRECT($G$4&amp;$I$4),0),0),VLOOKUP(C1278,INDIRECT($G$5&amp;$H$5),MATCH($A1278,INDIRECT($G$5&amp;$I$5),0),FALSE)),0)</f>
        <v/>
      </c>
    </row>
    <row r="1279">
      <c r="A1279">
        <f>MID(D1279,LEN(C1279)+2,LEN(D1279)-LEN(C1279))</f>
        <v/>
      </c>
      <c r="B1279">
        <f>IF(IFERROR(FIND("PU",D1279,1),0)&lt;&gt;0,"PU",0)</f>
        <v/>
      </c>
      <c r="C1279" t="inlineStr">
        <is>
          <t>V-P25-PU-DT</t>
        </is>
      </c>
      <c r="D1279" t="inlineStr">
        <is>
          <t>V-P25-PU-DT-09</t>
        </is>
      </c>
      <c r="E1279" s="71">
        <f>IFERROR(IF(B1279=0,VLOOKUP(C1279,INDIRECT($G$4&amp;$H$4),MATCH($A1279,INDIRECT($G$4&amp;$I$4),0),0),VLOOKUP(C1279,INDIRECT($G$5&amp;$H$5),MATCH($A1279,INDIRECT($G$5&amp;$I$5),0),FALSE)),0)</f>
        <v/>
      </c>
    </row>
    <row r="1280">
      <c r="A1280">
        <f>MID(D1280,LEN(C1280)+2,LEN(D1280)-LEN(C1280))</f>
        <v/>
      </c>
      <c r="B1280">
        <f>IF(IFERROR(FIND("PU",D1280,1),0)&lt;&gt;0,"PU",0)</f>
        <v/>
      </c>
      <c r="C1280" t="inlineStr">
        <is>
          <t>V-P25-PU-DT</t>
        </is>
      </c>
      <c r="D1280" t="inlineStr">
        <is>
          <t>V-P25-PU-DT-11</t>
        </is>
      </c>
      <c r="E1280" s="71">
        <f>IFERROR(IF(B1280=0,VLOOKUP(C1280,INDIRECT($G$4&amp;$H$4),MATCH($A1280,INDIRECT($G$4&amp;$I$4),0),0),VLOOKUP(C1280,INDIRECT($G$5&amp;$H$5),MATCH($A1280,INDIRECT($G$5&amp;$I$5),0),FALSE)),0)</f>
        <v/>
      </c>
    </row>
    <row r="1281">
      <c r="A1281">
        <f>MID(D1281,LEN(C1281)+2,LEN(D1281)-LEN(C1281))</f>
        <v/>
      </c>
      <c r="B1281">
        <f>IF(IFERROR(FIND("PU",D1281,1),0)&lt;&gt;0,"PU",0)</f>
        <v/>
      </c>
      <c r="C1281" t="inlineStr">
        <is>
          <t>V-P25-PU-DT</t>
        </is>
      </c>
      <c r="D1281" t="inlineStr">
        <is>
          <t>V-P25-PU-DT-12</t>
        </is>
      </c>
      <c r="E1281" s="71">
        <f>IFERROR(IF(B1281=0,VLOOKUP(C1281,INDIRECT($G$4&amp;$H$4),MATCH($A1281,INDIRECT($G$4&amp;$I$4),0),0),VLOOKUP(C1281,INDIRECT($G$5&amp;$H$5),MATCH($A1281,INDIRECT($G$5&amp;$I$5),0),FALSE)),0)</f>
        <v/>
      </c>
    </row>
    <row r="1282">
      <c r="A1282">
        <f>MID(D1282,LEN(C1282)+2,LEN(D1282)-LEN(C1282))</f>
        <v/>
      </c>
      <c r="B1282">
        <f>IF(IFERROR(FIND("PU",D1282,1),0)&lt;&gt;0,"PU",0)</f>
        <v/>
      </c>
      <c r="C1282" t="inlineStr">
        <is>
          <t>V-P25-PU-DT</t>
        </is>
      </c>
      <c r="D1282" t="inlineStr">
        <is>
          <t>V-P25-PU-DT-14</t>
        </is>
      </c>
      <c r="E1282" s="71">
        <f>IFERROR(IF(B1282=0,VLOOKUP(C1282,INDIRECT($G$4&amp;$H$4),MATCH($A1282,INDIRECT($G$4&amp;$I$4),0),0),VLOOKUP(C1282,INDIRECT($G$5&amp;$H$5),MATCH($A1282,INDIRECT($G$5&amp;$I$5),0),FALSE)),0)</f>
        <v/>
      </c>
    </row>
    <row r="1283">
      <c r="A1283">
        <f>MID(D1283,LEN(C1283)+2,LEN(D1283)-LEN(C1283))</f>
        <v/>
      </c>
      <c r="B1283">
        <f>IF(IFERROR(FIND("PU",D1283,1),0)&lt;&gt;0,"PU",0)</f>
        <v/>
      </c>
      <c r="C1283" t="inlineStr">
        <is>
          <t>V-P26-PU-DT</t>
        </is>
      </c>
      <c r="D1283" t="inlineStr">
        <is>
          <t>V-P26-PU-DT-01</t>
        </is>
      </c>
      <c r="E1283" s="71">
        <f>IFERROR(IF(B1283=0,VLOOKUP(C1283,INDIRECT($G$4&amp;$H$4),MATCH($A1283,INDIRECT($G$4&amp;$I$4),0),0),VLOOKUP(C1283,INDIRECT($G$5&amp;$H$5),MATCH($A1283,INDIRECT($G$5&amp;$I$5),0),FALSE)),0)</f>
        <v/>
      </c>
    </row>
    <row r="1284">
      <c r="A1284">
        <f>MID(D1284,LEN(C1284)+2,LEN(D1284)-LEN(C1284))</f>
        <v/>
      </c>
      <c r="B1284">
        <f>IF(IFERROR(FIND("PU",D1284,1),0)&lt;&gt;0,"PU",0)</f>
        <v/>
      </c>
      <c r="C1284" t="inlineStr">
        <is>
          <t>V-P26-PU-DT</t>
        </is>
      </c>
      <c r="D1284" t="inlineStr">
        <is>
          <t>V-P26-PU-DT-02</t>
        </is>
      </c>
      <c r="E1284" s="71">
        <f>IFERROR(IF(B1284=0,VLOOKUP(C1284,INDIRECT($G$4&amp;$H$4),MATCH($A1284,INDIRECT($G$4&amp;$I$4),0),0),VLOOKUP(C1284,INDIRECT($G$5&amp;$H$5),MATCH($A1284,INDIRECT($G$5&amp;$I$5),0),FALSE)),0)</f>
        <v/>
      </c>
    </row>
    <row r="1285">
      <c r="A1285">
        <f>MID(D1285,LEN(C1285)+2,LEN(D1285)-LEN(C1285))</f>
        <v/>
      </c>
      <c r="B1285">
        <f>IF(IFERROR(FIND("PU",D1285,1),0)&lt;&gt;0,"PU",0)</f>
        <v/>
      </c>
      <c r="C1285" t="inlineStr">
        <is>
          <t>V-P26-PU-DT</t>
        </is>
      </c>
      <c r="D1285" t="inlineStr">
        <is>
          <t>V-P26-PU-DT-03</t>
        </is>
      </c>
      <c r="E1285" s="71">
        <f>IFERROR(IF(B1285=0,VLOOKUP(C1285,INDIRECT($G$4&amp;$H$4),MATCH($A1285,INDIRECT($G$4&amp;$I$4),0),0),VLOOKUP(C1285,INDIRECT($G$5&amp;$H$5),MATCH($A1285,INDIRECT($G$5&amp;$I$5),0),FALSE)),0)</f>
        <v/>
      </c>
    </row>
    <row r="1286">
      <c r="A1286">
        <f>MID(D1286,LEN(C1286)+2,LEN(D1286)-LEN(C1286))</f>
        <v/>
      </c>
      <c r="B1286">
        <f>IF(IFERROR(FIND("PU",D1286,1),0)&lt;&gt;0,"PU",0)</f>
        <v/>
      </c>
      <c r="C1286" t="inlineStr">
        <is>
          <t>V-P26-PU-DT</t>
        </is>
      </c>
      <c r="D1286" t="inlineStr">
        <is>
          <t>V-P26-PU-DT-04</t>
        </is>
      </c>
      <c r="E1286" s="71">
        <f>IFERROR(IF(B1286=0,VLOOKUP(C1286,INDIRECT($G$4&amp;$H$4),MATCH($A1286,INDIRECT($G$4&amp;$I$4),0),0),VLOOKUP(C1286,INDIRECT($G$5&amp;$H$5),MATCH($A1286,INDIRECT($G$5&amp;$I$5),0),FALSE)),0)</f>
        <v/>
      </c>
    </row>
    <row r="1287">
      <c r="A1287">
        <f>MID(D1287,LEN(C1287)+2,LEN(D1287)-LEN(C1287))</f>
        <v/>
      </c>
      <c r="B1287">
        <f>IF(IFERROR(FIND("PU",D1287,1),0)&lt;&gt;0,"PU",0)</f>
        <v/>
      </c>
      <c r="C1287" t="inlineStr">
        <is>
          <t>V-P26-PU-DT</t>
        </is>
      </c>
      <c r="D1287" t="inlineStr">
        <is>
          <t>V-P26-PU-DT-05</t>
        </is>
      </c>
      <c r="E1287" s="71">
        <f>IFERROR(IF(B1287=0,VLOOKUP(C1287,INDIRECT($G$4&amp;$H$4),MATCH($A1287,INDIRECT($G$4&amp;$I$4),0),0),VLOOKUP(C1287,INDIRECT($G$5&amp;$H$5),MATCH($A1287,INDIRECT($G$5&amp;$I$5),0),FALSE)),0)</f>
        <v/>
      </c>
    </row>
    <row r="1288">
      <c r="A1288">
        <f>MID(D1288,LEN(C1288)+2,LEN(D1288)-LEN(C1288))</f>
        <v/>
      </c>
      <c r="B1288">
        <f>IF(IFERROR(FIND("PU",D1288,1),0)&lt;&gt;0,"PU",0)</f>
        <v/>
      </c>
      <c r="C1288" t="inlineStr">
        <is>
          <t>V-P26-PU-DT</t>
        </is>
      </c>
      <c r="D1288" t="inlineStr">
        <is>
          <t>V-P26-PU-DT-06</t>
        </is>
      </c>
      <c r="E1288" s="71">
        <f>IFERROR(IF(B1288=0,VLOOKUP(C1288,INDIRECT($G$4&amp;$H$4),MATCH($A1288,INDIRECT($G$4&amp;$I$4),0),0),VLOOKUP(C1288,INDIRECT($G$5&amp;$H$5),MATCH($A1288,INDIRECT($G$5&amp;$I$5),0),FALSE)),0)</f>
        <v/>
      </c>
    </row>
    <row r="1289">
      <c r="A1289">
        <f>MID(D1289,LEN(C1289)+2,LEN(D1289)-LEN(C1289))</f>
        <v/>
      </c>
      <c r="B1289">
        <f>IF(IFERROR(FIND("PU",D1289,1),0)&lt;&gt;0,"PU",0)</f>
        <v/>
      </c>
      <c r="C1289" t="inlineStr">
        <is>
          <t>V-P26-PU-DT</t>
        </is>
      </c>
      <c r="D1289" t="inlineStr">
        <is>
          <t>V-P26-PU-DT-09</t>
        </is>
      </c>
      <c r="E1289" s="71">
        <f>IFERROR(IF(B1289=0,VLOOKUP(C1289,INDIRECT($G$4&amp;$H$4),MATCH($A1289,INDIRECT($G$4&amp;$I$4),0),0),VLOOKUP(C1289,INDIRECT($G$5&amp;$H$5),MATCH($A1289,INDIRECT($G$5&amp;$I$5),0),FALSE)),0)</f>
        <v/>
      </c>
    </row>
    <row r="1290">
      <c r="A1290">
        <f>MID(D1290,LEN(C1290)+2,LEN(D1290)-LEN(C1290))</f>
        <v/>
      </c>
      <c r="B1290">
        <f>IF(IFERROR(FIND("PU",D1290,1),0)&lt;&gt;0,"PU",0)</f>
        <v/>
      </c>
      <c r="C1290" t="inlineStr">
        <is>
          <t>V-P26-PU-DT</t>
        </is>
      </c>
      <c r="D1290" t="inlineStr">
        <is>
          <t>V-P26-PU-DT-11</t>
        </is>
      </c>
      <c r="E1290" s="71">
        <f>IFERROR(IF(B1290=0,VLOOKUP(C1290,INDIRECT($G$4&amp;$H$4),MATCH($A1290,INDIRECT($G$4&amp;$I$4),0),0),VLOOKUP(C1290,INDIRECT($G$5&amp;$H$5),MATCH($A1290,INDIRECT($G$5&amp;$I$5),0),FALSE)),0)</f>
        <v/>
      </c>
    </row>
    <row r="1291">
      <c r="A1291">
        <f>MID(D1291,LEN(C1291)+2,LEN(D1291)-LEN(C1291))</f>
        <v/>
      </c>
      <c r="B1291">
        <f>IF(IFERROR(FIND("PU",D1291,1),0)&lt;&gt;0,"PU",0)</f>
        <v/>
      </c>
      <c r="C1291" t="inlineStr">
        <is>
          <t>V-P26-PU-DT</t>
        </is>
      </c>
      <c r="D1291" t="inlineStr">
        <is>
          <t>V-P26-PU-DT-12</t>
        </is>
      </c>
      <c r="E1291" s="71">
        <f>IFERROR(IF(B1291=0,VLOOKUP(C1291,INDIRECT($G$4&amp;$H$4),MATCH($A1291,INDIRECT($G$4&amp;$I$4),0),0),VLOOKUP(C1291,INDIRECT($G$5&amp;$H$5),MATCH($A1291,INDIRECT($G$5&amp;$I$5),0),FALSE)),0)</f>
        <v/>
      </c>
    </row>
    <row r="1292">
      <c r="A1292">
        <f>MID(D1292,LEN(C1292)+2,LEN(D1292)-LEN(C1292))</f>
        <v/>
      </c>
      <c r="B1292">
        <f>IF(IFERROR(FIND("PU",D1292,1),0)&lt;&gt;0,"PU",0)</f>
        <v/>
      </c>
      <c r="C1292" t="inlineStr">
        <is>
          <t>V-P26-PU-DT</t>
        </is>
      </c>
      <c r="D1292" t="inlineStr">
        <is>
          <t>V-P26-PU-DT-14</t>
        </is>
      </c>
      <c r="E1292" s="71">
        <f>IFERROR(IF(B1292=0,VLOOKUP(C1292,INDIRECT($G$4&amp;$H$4),MATCH($A1292,INDIRECT($G$4&amp;$I$4),0),0),VLOOKUP(C1292,INDIRECT($G$5&amp;$H$5),MATCH($A1292,INDIRECT($G$5&amp;$I$5),0),FALSE)),0)</f>
        <v/>
      </c>
    </row>
    <row r="1293">
      <c r="A1293">
        <f>MID(D1293,LEN(C1293)+2,LEN(D1293)-LEN(C1293))</f>
        <v/>
      </c>
      <c r="B1293">
        <f>IF(IFERROR(FIND("PU",D1293,1),0)&lt;&gt;0,"PU",0)</f>
        <v/>
      </c>
      <c r="C1293" t="inlineStr">
        <is>
          <t>V-P27-PU-DT</t>
        </is>
      </c>
      <c r="D1293" t="inlineStr">
        <is>
          <t>V-P27-PU-DT-01</t>
        </is>
      </c>
      <c r="E1293" s="71">
        <f>IFERROR(IF(B1293=0,VLOOKUP(C1293,INDIRECT($G$4&amp;$H$4),MATCH($A1293,INDIRECT($G$4&amp;$I$4),0),0),VLOOKUP(C1293,INDIRECT($G$5&amp;$H$5),MATCH($A1293,INDIRECT($G$5&amp;$I$5),0),FALSE)),0)</f>
        <v/>
      </c>
    </row>
    <row r="1294">
      <c r="A1294">
        <f>MID(D1294,LEN(C1294)+2,LEN(D1294)-LEN(C1294))</f>
        <v/>
      </c>
      <c r="B1294">
        <f>IF(IFERROR(FIND("PU",D1294,1),0)&lt;&gt;0,"PU",0)</f>
        <v/>
      </c>
      <c r="C1294" t="inlineStr">
        <is>
          <t>V-P27-PU-DT</t>
        </is>
      </c>
      <c r="D1294" t="inlineStr">
        <is>
          <t>V-P27-PU-DT-02</t>
        </is>
      </c>
      <c r="E1294" s="71">
        <f>IFERROR(IF(B1294=0,VLOOKUP(C1294,INDIRECT($G$4&amp;$H$4),MATCH($A1294,INDIRECT($G$4&amp;$I$4),0),0),VLOOKUP(C1294,INDIRECT($G$5&amp;$H$5),MATCH($A1294,INDIRECT($G$5&amp;$I$5),0),FALSE)),0)</f>
        <v/>
      </c>
    </row>
    <row r="1295">
      <c r="A1295">
        <f>MID(D1295,LEN(C1295)+2,LEN(D1295)-LEN(C1295))</f>
        <v/>
      </c>
      <c r="B1295">
        <f>IF(IFERROR(FIND("PU",D1295,1),0)&lt;&gt;0,"PU",0)</f>
        <v/>
      </c>
      <c r="C1295" t="inlineStr">
        <is>
          <t>V-P27-PU-DT</t>
        </is>
      </c>
      <c r="D1295" t="inlineStr">
        <is>
          <t>V-P27-PU-DT-03</t>
        </is>
      </c>
      <c r="E1295" s="71">
        <f>IFERROR(IF(B1295=0,VLOOKUP(C1295,INDIRECT($G$4&amp;$H$4),MATCH($A1295,INDIRECT($G$4&amp;$I$4),0),0),VLOOKUP(C1295,INDIRECT($G$5&amp;$H$5),MATCH($A1295,INDIRECT($G$5&amp;$I$5),0),FALSE)),0)</f>
        <v/>
      </c>
    </row>
    <row r="1296">
      <c r="A1296">
        <f>MID(D1296,LEN(C1296)+2,LEN(D1296)-LEN(C1296))</f>
        <v/>
      </c>
      <c r="B1296">
        <f>IF(IFERROR(FIND("PU",D1296,1),0)&lt;&gt;0,"PU",0)</f>
        <v/>
      </c>
      <c r="C1296" t="inlineStr">
        <is>
          <t>V-P27-PU-DT</t>
        </is>
      </c>
      <c r="D1296" t="inlineStr">
        <is>
          <t>V-P27-PU-DT-04</t>
        </is>
      </c>
      <c r="E1296" s="71">
        <f>IFERROR(IF(B1296=0,VLOOKUP(C1296,INDIRECT($G$4&amp;$H$4),MATCH($A1296,INDIRECT($G$4&amp;$I$4),0),0),VLOOKUP(C1296,INDIRECT($G$5&amp;$H$5),MATCH($A1296,INDIRECT($G$5&amp;$I$5),0),FALSE)),0)</f>
        <v/>
      </c>
    </row>
    <row r="1297">
      <c r="A1297">
        <f>MID(D1297,LEN(C1297)+2,LEN(D1297)-LEN(C1297))</f>
        <v/>
      </c>
      <c r="B1297">
        <f>IF(IFERROR(FIND("PU",D1297,1),0)&lt;&gt;0,"PU",0)</f>
        <v/>
      </c>
      <c r="C1297" t="inlineStr">
        <is>
          <t>V-P27-PU-DT</t>
        </is>
      </c>
      <c r="D1297" t="inlineStr">
        <is>
          <t>V-P27-PU-DT-05</t>
        </is>
      </c>
      <c r="E1297" s="71">
        <f>IFERROR(IF(B1297=0,VLOOKUP(C1297,INDIRECT($G$4&amp;$H$4),MATCH($A1297,INDIRECT($G$4&amp;$I$4),0),0),VLOOKUP(C1297,INDIRECT($G$5&amp;$H$5),MATCH($A1297,INDIRECT($G$5&amp;$I$5),0),FALSE)),0)</f>
        <v/>
      </c>
    </row>
    <row r="1298">
      <c r="A1298">
        <f>MID(D1298,LEN(C1298)+2,LEN(D1298)-LEN(C1298))</f>
        <v/>
      </c>
      <c r="B1298">
        <f>IF(IFERROR(FIND("PU",D1298,1),0)&lt;&gt;0,"PU",0)</f>
        <v/>
      </c>
      <c r="C1298" t="inlineStr">
        <is>
          <t>V-P27-PU-DT</t>
        </is>
      </c>
      <c r="D1298" t="inlineStr">
        <is>
          <t>V-P27-PU-DT-06</t>
        </is>
      </c>
      <c r="E1298" s="71">
        <f>IFERROR(IF(B1298=0,VLOOKUP(C1298,INDIRECT($G$4&amp;$H$4),MATCH($A1298,INDIRECT($G$4&amp;$I$4),0),0),VLOOKUP(C1298,INDIRECT($G$5&amp;$H$5),MATCH($A1298,INDIRECT($G$5&amp;$I$5),0),FALSE)),0)</f>
        <v/>
      </c>
    </row>
    <row r="1299">
      <c r="A1299">
        <f>MID(D1299,LEN(C1299)+2,LEN(D1299)-LEN(C1299))</f>
        <v/>
      </c>
      <c r="B1299">
        <f>IF(IFERROR(FIND("PU",D1299,1),0)&lt;&gt;0,"PU",0)</f>
        <v/>
      </c>
      <c r="C1299" t="inlineStr">
        <is>
          <t>V-P27-PU-DT</t>
        </is>
      </c>
      <c r="D1299" t="inlineStr">
        <is>
          <t>V-P27-PU-DT-09</t>
        </is>
      </c>
      <c r="E1299" s="71">
        <f>IFERROR(IF(B1299=0,VLOOKUP(C1299,INDIRECT($G$4&amp;$H$4),MATCH($A1299,INDIRECT($G$4&amp;$I$4),0),0),VLOOKUP(C1299,INDIRECT($G$5&amp;$H$5),MATCH($A1299,INDIRECT($G$5&amp;$I$5),0),FALSE)),0)</f>
        <v/>
      </c>
    </row>
    <row r="1300">
      <c r="A1300">
        <f>MID(D1300,LEN(C1300)+2,LEN(D1300)-LEN(C1300))</f>
        <v/>
      </c>
      <c r="B1300">
        <f>IF(IFERROR(FIND("PU",D1300,1),0)&lt;&gt;0,"PU",0)</f>
        <v/>
      </c>
      <c r="C1300" t="inlineStr">
        <is>
          <t>V-P27-PU-DT</t>
        </is>
      </c>
      <c r="D1300" t="inlineStr">
        <is>
          <t>V-P27-PU-DT-11</t>
        </is>
      </c>
      <c r="E1300" s="71">
        <f>IFERROR(IF(B1300=0,VLOOKUP(C1300,INDIRECT($G$4&amp;$H$4),MATCH($A1300,INDIRECT($G$4&amp;$I$4),0),0),VLOOKUP(C1300,INDIRECT($G$5&amp;$H$5),MATCH($A1300,INDIRECT($G$5&amp;$I$5),0),FALSE)),0)</f>
        <v/>
      </c>
    </row>
    <row r="1301">
      <c r="A1301">
        <f>MID(D1301,LEN(C1301)+2,LEN(D1301)-LEN(C1301))</f>
        <v/>
      </c>
      <c r="B1301">
        <f>IF(IFERROR(FIND("PU",D1301,1),0)&lt;&gt;0,"PU",0)</f>
        <v/>
      </c>
      <c r="C1301" t="inlineStr">
        <is>
          <t>V-P27-PU-DT</t>
        </is>
      </c>
      <c r="D1301" t="inlineStr">
        <is>
          <t>V-P27-PU-DT-12</t>
        </is>
      </c>
      <c r="E1301" s="71">
        <f>IFERROR(IF(B1301=0,VLOOKUP(C1301,INDIRECT($G$4&amp;$H$4),MATCH($A1301,INDIRECT($G$4&amp;$I$4),0),0),VLOOKUP(C1301,INDIRECT($G$5&amp;$H$5),MATCH($A1301,INDIRECT($G$5&amp;$I$5),0),FALSE)),0)</f>
        <v/>
      </c>
    </row>
    <row r="1302">
      <c r="A1302">
        <f>MID(D1302,LEN(C1302)+2,LEN(D1302)-LEN(C1302))</f>
        <v/>
      </c>
      <c r="B1302">
        <f>IF(IFERROR(FIND("PU",D1302,1),0)&lt;&gt;0,"PU",0)</f>
        <v/>
      </c>
      <c r="C1302" t="inlineStr">
        <is>
          <t>V-P27-PU-DT</t>
        </is>
      </c>
      <c r="D1302" t="inlineStr">
        <is>
          <t>V-P27-PU-DT-14</t>
        </is>
      </c>
      <c r="E1302" s="71">
        <f>IFERROR(IF(B1302=0,VLOOKUP(C1302,INDIRECT($G$4&amp;$H$4),MATCH($A1302,INDIRECT($G$4&amp;$I$4),0),0),VLOOKUP(C1302,INDIRECT($G$5&amp;$H$5),MATCH($A1302,INDIRECT($G$5&amp;$I$5),0),FALSE)),0)</f>
        <v/>
      </c>
    </row>
    <row r="1303">
      <c r="A1303">
        <f>MID(D1303,LEN(C1303)+2,LEN(D1303)-LEN(C1303))</f>
        <v/>
      </c>
      <c r="B1303">
        <f>IF(IFERROR(FIND("PU",D1303,1),0)&lt;&gt;0,"PU",0)</f>
        <v/>
      </c>
      <c r="C1303" t="inlineStr">
        <is>
          <t>V-P28-PU-DT</t>
        </is>
      </c>
      <c r="D1303" t="inlineStr">
        <is>
          <t>V-P28-PU-DT-01</t>
        </is>
      </c>
      <c r="E1303" s="71">
        <f>IFERROR(IF(B1303=0,VLOOKUP(C1303,INDIRECT($G$4&amp;$H$4),MATCH($A1303,INDIRECT($G$4&amp;$I$4),0),0),VLOOKUP(C1303,INDIRECT($G$5&amp;$H$5),MATCH($A1303,INDIRECT($G$5&amp;$I$5),0),FALSE)),0)</f>
        <v/>
      </c>
    </row>
    <row r="1304">
      <c r="A1304">
        <f>MID(D1304,LEN(C1304)+2,LEN(D1304)-LEN(C1304))</f>
        <v/>
      </c>
      <c r="B1304">
        <f>IF(IFERROR(FIND("PU",D1304,1),0)&lt;&gt;0,"PU",0)</f>
        <v/>
      </c>
      <c r="C1304" t="inlineStr">
        <is>
          <t>V-P28-PU-DT</t>
        </is>
      </c>
      <c r="D1304" t="inlineStr">
        <is>
          <t>V-P28-PU-DT-02</t>
        </is>
      </c>
      <c r="E1304" s="71">
        <f>IFERROR(IF(B1304=0,VLOOKUP(C1304,INDIRECT($G$4&amp;$H$4),MATCH($A1304,INDIRECT($G$4&amp;$I$4),0),0),VLOOKUP(C1304,INDIRECT($G$5&amp;$H$5),MATCH($A1304,INDIRECT($G$5&amp;$I$5),0),FALSE)),0)</f>
        <v/>
      </c>
    </row>
    <row r="1305">
      <c r="A1305">
        <f>MID(D1305,LEN(C1305)+2,LEN(D1305)-LEN(C1305))</f>
        <v/>
      </c>
      <c r="B1305">
        <f>IF(IFERROR(FIND("PU",D1305,1),0)&lt;&gt;0,"PU",0)</f>
        <v/>
      </c>
      <c r="C1305" t="inlineStr">
        <is>
          <t>V-P28-PU-DT</t>
        </is>
      </c>
      <c r="D1305" t="inlineStr">
        <is>
          <t>V-P28-PU-DT-03</t>
        </is>
      </c>
      <c r="E1305" s="71">
        <f>IFERROR(IF(B1305=0,VLOOKUP(C1305,INDIRECT($G$4&amp;$H$4),MATCH($A1305,INDIRECT($G$4&amp;$I$4),0),0),VLOOKUP(C1305,INDIRECT($G$5&amp;$H$5),MATCH($A1305,INDIRECT($G$5&amp;$I$5),0),FALSE)),0)</f>
        <v/>
      </c>
    </row>
    <row r="1306">
      <c r="A1306">
        <f>MID(D1306,LEN(C1306)+2,LEN(D1306)-LEN(C1306))</f>
        <v/>
      </c>
      <c r="B1306">
        <f>IF(IFERROR(FIND("PU",D1306,1),0)&lt;&gt;0,"PU",0)</f>
        <v/>
      </c>
      <c r="C1306" t="inlineStr">
        <is>
          <t>V-P28-PU-DT</t>
        </is>
      </c>
      <c r="D1306" t="inlineStr">
        <is>
          <t>V-P28-PU-DT-04</t>
        </is>
      </c>
      <c r="E1306" s="71">
        <f>IFERROR(IF(B1306=0,VLOOKUP(C1306,INDIRECT($G$4&amp;$H$4),MATCH($A1306,INDIRECT($G$4&amp;$I$4),0),0),VLOOKUP(C1306,INDIRECT($G$5&amp;$H$5),MATCH($A1306,INDIRECT($G$5&amp;$I$5),0),FALSE)),0)</f>
        <v/>
      </c>
    </row>
    <row r="1307">
      <c r="A1307">
        <f>MID(D1307,LEN(C1307)+2,LEN(D1307)-LEN(C1307))</f>
        <v/>
      </c>
      <c r="B1307">
        <f>IF(IFERROR(FIND("PU",D1307,1),0)&lt;&gt;0,"PU",0)</f>
        <v/>
      </c>
      <c r="C1307" t="inlineStr">
        <is>
          <t>V-P28-PU-DT</t>
        </is>
      </c>
      <c r="D1307" t="inlineStr">
        <is>
          <t>V-P28-PU-DT-05</t>
        </is>
      </c>
      <c r="E1307" s="71">
        <f>IFERROR(IF(B1307=0,VLOOKUP(C1307,INDIRECT($G$4&amp;$H$4),MATCH($A1307,INDIRECT($G$4&amp;$I$4),0),0),VLOOKUP(C1307,INDIRECT($G$5&amp;$H$5),MATCH($A1307,INDIRECT($G$5&amp;$I$5),0),FALSE)),0)</f>
        <v/>
      </c>
    </row>
    <row r="1308">
      <c r="A1308">
        <f>MID(D1308,LEN(C1308)+2,LEN(D1308)-LEN(C1308))</f>
        <v/>
      </c>
      <c r="B1308">
        <f>IF(IFERROR(FIND("PU",D1308,1),0)&lt;&gt;0,"PU",0)</f>
        <v/>
      </c>
      <c r="C1308" t="inlineStr">
        <is>
          <t>V-P28-PU-DT</t>
        </is>
      </c>
      <c r="D1308" t="inlineStr">
        <is>
          <t>V-P28-PU-DT-06</t>
        </is>
      </c>
      <c r="E1308" s="71">
        <f>IFERROR(IF(B1308=0,VLOOKUP(C1308,INDIRECT($G$4&amp;$H$4),MATCH($A1308,INDIRECT($G$4&amp;$I$4),0),0),VLOOKUP(C1308,INDIRECT($G$5&amp;$H$5),MATCH($A1308,INDIRECT($G$5&amp;$I$5),0),FALSE)),0)</f>
        <v/>
      </c>
    </row>
    <row r="1309">
      <c r="A1309">
        <f>MID(D1309,LEN(C1309)+2,LEN(D1309)-LEN(C1309))</f>
        <v/>
      </c>
      <c r="B1309">
        <f>IF(IFERROR(FIND("PU",D1309,1),0)&lt;&gt;0,"PU",0)</f>
        <v/>
      </c>
      <c r="C1309" t="inlineStr">
        <is>
          <t>V-P28-PU-DT</t>
        </is>
      </c>
      <c r="D1309" t="inlineStr">
        <is>
          <t>V-P28-PU-DT-09</t>
        </is>
      </c>
      <c r="E1309" s="71">
        <f>IFERROR(IF(B1309=0,VLOOKUP(C1309,INDIRECT($G$4&amp;$H$4),MATCH($A1309,INDIRECT($G$4&amp;$I$4),0),0),VLOOKUP(C1309,INDIRECT($G$5&amp;$H$5),MATCH($A1309,INDIRECT($G$5&amp;$I$5),0),FALSE)),0)</f>
        <v/>
      </c>
    </row>
    <row r="1310">
      <c r="A1310">
        <f>MID(D1310,LEN(C1310)+2,LEN(D1310)-LEN(C1310))</f>
        <v/>
      </c>
      <c r="B1310">
        <f>IF(IFERROR(FIND("PU",D1310,1),0)&lt;&gt;0,"PU",0)</f>
        <v/>
      </c>
      <c r="C1310" t="inlineStr">
        <is>
          <t>V-P28-PU-DT</t>
        </is>
      </c>
      <c r="D1310" t="inlineStr">
        <is>
          <t>V-P28-PU-DT-11</t>
        </is>
      </c>
      <c r="E1310" s="71">
        <f>IFERROR(IF(B1310=0,VLOOKUP(C1310,INDIRECT($G$4&amp;$H$4),MATCH($A1310,INDIRECT($G$4&amp;$I$4),0),0),VLOOKUP(C1310,INDIRECT($G$5&amp;$H$5),MATCH($A1310,INDIRECT($G$5&amp;$I$5),0),FALSE)),0)</f>
        <v/>
      </c>
    </row>
    <row r="1311">
      <c r="A1311">
        <f>MID(D1311,LEN(C1311)+2,LEN(D1311)-LEN(C1311))</f>
        <v/>
      </c>
      <c r="B1311">
        <f>IF(IFERROR(FIND("PU",D1311,1),0)&lt;&gt;0,"PU",0)</f>
        <v/>
      </c>
      <c r="C1311" t="inlineStr">
        <is>
          <t>V-P28-PU-DT</t>
        </is>
      </c>
      <c r="D1311" t="inlineStr">
        <is>
          <t>V-P28-PU-DT-12</t>
        </is>
      </c>
      <c r="E1311" s="71">
        <f>IFERROR(IF(B1311=0,VLOOKUP(C1311,INDIRECT($G$4&amp;$H$4),MATCH($A1311,INDIRECT($G$4&amp;$I$4),0),0),VLOOKUP(C1311,INDIRECT($G$5&amp;$H$5),MATCH($A1311,INDIRECT($G$5&amp;$I$5),0),FALSE)),0)</f>
        <v/>
      </c>
    </row>
    <row r="1312">
      <c r="A1312">
        <f>MID(D1312,LEN(C1312)+2,LEN(D1312)-LEN(C1312))</f>
        <v/>
      </c>
      <c r="B1312">
        <f>IF(IFERROR(FIND("PU",D1312,1),0)&lt;&gt;0,"PU",0)</f>
        <v/>
      </c>
      <c r="C1312" t="inlineStr">
        <is>
          <t>V-P28-PU-DT</t>
        </is>
      </c>
      <c r="D1312" t="inlineStr">
        <is>
          <t>V-P28-PU-DT-14</t>
        </is>
      </c>
      <c r="E1312" s="71">
        <f>IFERROR(IF(B1312=0,VLOOKUP(C1312,INDIRECT($G$4&amp;$H$4),MATCH($A1312,INDIRECT($G$4&amp;$I$4),0),0),VLOOKUP(C1312,INDIRECT($G$5&amp;$H$5),MATCH($A1312,INDIRECT($G$5&amp;$I$5),0),FALSE)),0)</f>
        <v/>
      </c>
    </row>
    <row r="1313">
      <c r="A1313">
        <f>MID(D1313,LEN(C1313)+2,LEN(D1313)-LEN(C1313))</f>
        <v/>
      </c>
      <c r="B1313">
        <f>IF(IFERROR(FIND("PU",D1313,1),0)&lt;&gt;0,"PU",0)</f>
        <v/>
      </c>
      <c r="C1313" t="inlineStr">
        <is>
          <t>V-P29-PU-DT</t>
        </is>
      </c>
      <c r="D1313" t="inlineStr">
        <is>
          <t>V-P29-PU-DT-01</t>
        </is>
      </c>
      <c r="E1313" s="71">
        <f>IFERROR(IF(B1313=0,VLOOKUP(C1313,INDIRECT($G$4&amp;$H$4),MATCH($A1313,INDIRECT($G$4&amp;$I$4),0),0),VLOOKUP(C1313,INDIRECT($G$5&amp;$H$5),MATCH($A1313,INDIRECT($G$5&amp;$I$5),0),FALSE)),0)</f>
        <v/>
      </c>
    </row>
    <row r="1314">
      <c r="A1314">
        <f>MID(D1314,LEN(C1314)+2,LEN(D1314)-LEN(C1314))</f>
        <v/>
      </c>
      <c r="B1314">
        <f>IF(IFERROR(FIND("PU",D1314,1),0)&lt;&gt;0,"PU",0)</f>
        <v/>
      </c>
      <c r="C1314" t="inlineStr">
        <is>
          <t>V-P29-PU-DT</t>
        </is>
      </c>
      <c r="D1314" t="inlineStr">
        <is>
          <t>V-P29-PU-DT-02</t>
        </is>
      </c>
      <c r="E1314" s="71">
        <f>IFERROR(IF(B1314=0,VLOOKUP(C1314,INDIRECT($G$4&amp;$H$4),MATCH($A1314,INDIRECT($G$4&amp;$I$4),0),0),VLOOKUP(C1314,INDIRECT($G$5&amp;$H$5),MATCH($A1314,INDIRECT($G$5&amp;$I$5),0),FALSE)),0)</f>
        <v/>
      </c>
    </row>
    <row r="1315">
      <c r="A1315">
        <f>MID(D1315,LEN(C1315)+2,LEN(D1315)-LEN(C1315))</f>
        <v/>
      </c>
      <c r="B1315">
        <f>IF(IFERROR(FIND("PU",D1315,1),0)&lt;&gt;0,"PU",0)</f>
        <v/>
      </c>
      <c r="C1315" t="inlineStr">
        <is>
          <t>V-P29-PU-DT</t>
        </is>
      </c>
      <c r="D1315" t="inlineStr">
        <is>
          <t>V-P29-PU-DT-03</t>
        </is>
      </c>
      <c r="E1315" s="71">
        <f>IFERROR(IF(B1315=0,VLOOKUP(C1315,INDIRECT($G$4&amp;$H$4),MATCH($A1315,INDIRECT($G$4&amp;$I$4),0),0),VLOOKUP(C1315,INDIRECT($G$5&amp;$H$5),MATCH($A1315,INDIRECT($G$5&amp;$I$5),0),FALSE)),0)</f>
        <v/>
      </c>
    </row>
    <row r="1316">
      <c r="A1316">
        <f>MID(D1316,LEN(C1316)+2,LEN(D1316)-LEN(C1316))</f>
        <v/>
      </c>
      <c r="B1316">
        <f>IF(IFERROR(FIND("PU",D1316,1),0)&lt;&gt;0,"PU",0)</f>
        <v/>
      </c>
      <c r="C1316" t="inlineStr">
        <is>
          <t>V-P29-PU-DT</t>
        </is>
      </c>
      <c r="D1316" t="inlineStr">
        <is>
          <t>V-P29-PU-DT-04</t>
        </is>
      </c>
      <c r="E1316" s="71">
        <f>IFERROR(IF(B1316=0,VLOOKUP(C1316,INDIRECT($G$4&amp;$H$4),MATCH($A1316,INDIRECT($G$4&amp;$I$4),0),0),VLOOKUP(C1316,INDIRECT($G$5&amp;$H$5),MATCH($A1316,INDIRECT($G$5&amp;$I$5),0),FALSE)),0)</f>
        <v/>
      </c>
    </row>
    <row r="1317">
      <c r="A1317">
        <f>MID(D1317,LEN(C1317)+2,LEN(D1317)-LEN(C1317))</f>
        <v/>
      </c>
      <c r="B1317">
        <f>IF(IFERROR(FIND("PU",D1317,1),0)&lt;&gt;0,"PU",0)</f>
        <v/>
      </c>
      <c r="C1317" t="inlineStr">
        <is>
          <t>V-P29-PU-DT</t>
        </is>
      </c>
      <c r="D1317" t="inlineStr">
        <is>
          <t>V-P29-PU-DT-05</t>
        </is>
      </c>
      <c r="E1317" s="71">
        <f>IFERROR(IF(B1317=0,VLOOKUP(C1317,INDIRECT($G$4&amp;$H$4),MATCH($A1317,INDIRECT($G$4&amp;$I$4),0),0),VLOOKUP(C1317,INDIRECT($G$5&amp;$H$5),MATCH($A1317,INDIRECT($G$5&amp;$I$5),0),FALSE)),0)</f>
        <v/>
      </c>
    </row>
    <row r="1318">
      <c r="A1318">
        <f>MID(D1318,LEN(C1318)+2,LEN(D1318)-LEN(C1318))</f>
        <v/>
      </c>
      <c r="B1318">
        <f>IF(IFERROR(FIND("PU",D1318,1),0)&lt;&gt;0,"PU",0)</f>
        <v/>
      </c>
      <c r="C1318" t="inlineStr">
        <is>
          <t>V-P29-PU-DT</t>
        </is>
      </c>
      <c r="D1318" t="inlineStr">
        <is>
          <t>V-P29-PU-DT-06</t>
        </is>
      </c>
      <c r="E1318" s="71">
        <f>IFERROR(IF(B1318=0,VLOOKUP(C1318,INDIRECT($G$4&amp;$H$4),MATCH($A1318,INDIRECT($G$4&amp;$I$4),0),0),VLOOKUP(C1318,INDIRECT($G$5&amp;$H$5),MATCH($A1318,INDIRECT($G$5&amp;$I$5),0),FALSE)),0)</f>
        <v/>
      </c>
    </row>
    <row r="1319">
      <c r="A1319">
        <f>MID(D1319,LEN(C1319)+2,LEN(D1319)-LEN(C1319))</f>
        <v/>
      </c>
      <c r="B1319">
        <f>IF(IFERROR(FIND("PU",D1319,1),0)&lt;&gt;0,"PU",0)</f>
        <v/>
      </c>
      <c r="C1319" t="inlineStr">
        <is>
          <t>V-P29-PU-DT</t>
        </is>
      </c>
      <c r="D1319" t="inlineStr">
        <is>
          <t>V-P29-PU-DT-09</t>
        </is>
      </c>
      <c r="E1319" s="71">
        <f>IFERROR(IF(B1319=0,VLOOKUP(C1319,INDIRECT($G$4&amp;$H$4),MATCH($A1319,INDIRECT($G$4&amp;$I$4),0),0),VLOOKUP(C1319,INDIRECT($G$5&amp;$H$5),MATCH($A1319,INDIRECT($G$5&amp;$I$5),0),FALSE)),0)</f>
        <v/>
      </c>
    </row>
    <row r="1320">
      <c r="A1320">
        <f>MID(D1320,LEN(C1320)+2,LEN(D1320)-LEN(C1320))</f>
        <v/>
      </c>
      <c r="B1320">
        <f>IF(IFERROR(FIND("PU",D1320,1),0)&lt;&gt;0,"PU",0)</f>
        <v/>
      </c>
      <c r="C1320" t="inlineStr">
        <is>
          <t>V-P29-PU-DT</t>
        </is>
      </c>
      <c r="D1320" t="inlineStr">
        <is>
          <t>V-P29-PU-DT-11</t>
        </is>
      </c>
      <c r="E1320" s="71">
        <f>IFERROR(IF(B1320=0,VLOOKUP(C1320,INDIRECT($G$4&amp;$H$4),MATCH($A1320,INDIRECT($G$4&amp;$I$4),0),0),VLOOKUP(C1320,INDIRECT($G$5&amp;$H$5),MATCH($A1320,INDIRECT($G$5&amp;$I$5),0),FALSE)),0)</f>
        <v/>
      </c>
    </row>
    <row r="1321">
      <c r="A1321">
        <f>MID(D1321,LEN(C1321)+2,LEN(D1321)-LEN(C1321))</f>
        <v/>
      </c>
      <c r="B1321">
        <f>IF(IFERROR(FIND("PU",D1321,1),0)&lt;&gt;0,"PU",0)</f>
        <v/>
      </c>
      <c r="C1321" t="inlineStr">
        <is>
          <t>V-P29-PU-DT</t>
        </is>
      </c>
      <c r="D1321" t="inlineStr">
        <is>
          <t>V-P29-PU-DT-12</t>
        </is>
      </c>
      <c r="E1321" s="71">
        <f>IFERROR(IF(B1321=0,VLOOKUP(C1321,INDIRECT($G$4&amp;$H$4),MATCH($A1321,INDIRECT($G$4&amp;$I$4),0),0),VLOOKUP(C1321,INDIRECT($G$5&amp;$H$5),MATCH($A1321,INDIRECT($G$5&amp;$I$5),0),FALSE)),0)</f>
        <v/>
      </c>
    </row>
    <row r="1322">
      <c r="A1322">
        <f>MID(D1322,LEN(C1322)+2,LEN(D1322)-LEN(C1322))</f>
        <v/>
      </c>
      <c r="B1322">
        <f>IF(IFERROR(FIND("PU",D1322,1),0)&lt;&gt;0,"PU",0)</f>
        <v/>
      </c>
      <c r="C1322" t="inlineStr">
        <is>
          <t>V-P29-PU-DT</t>
        </is>
      </c>
      <c r="D1322" t="inlineStr">
        <is>
          <t>V-P29-PU-DT-14</t>
        </is>
      </c>
      <c r="E1322" s="71">
        <f>IFERROR(IF(B1322=0,VLOOKUP(C1322,INDIRECT($G$4&amp;$H$4),MATCH($A1322,INDIRECT($G$4&amp;$I$4),0),0),VLOOKUP(C1322,INDIRECT($G$5&amp;$H$5),MATCH($A1322,INDIRECT($G$5&amp;$I$5),0),FALSE)),0)</f>
        <v/>
      </c>
    </row>
    <row r="1323">
      <c r="A1323">
        <f>MID(D1323,LEN(C1323)+2,LEN(D1323)-LEN(C1323))</f>
        <v/>
      </c>
      <c r="B1323">
        <f>IF(IFERROR(FIND("PU",D1323,1),0)&lt;&gt;0,"PU",0)</f>
        <v/>
      </c>
      <c r="C1323" t="inlineStr">
        <is>
          <t>V-P3-PU-DT</t>
        </is>
      </c>
      <c r="D1323" t="inlineStr">
        <is>
          <t>V-P3-PU-DT-01</t>
        </is>
      </c>
      <c r="E1323" s="71">
        <f>IFERROR(IF(B1323=0,VLOOKUP(C1323,INDIRECT($G$4&amp;$H$4),MATCH($A1323,INDIRECT($G$4&amp;$I$4),0),0),VLOOKUP(C1323,INDIRECT($G$5&amp;$H$5),MATCH($A1323,INDIRECT($G$5&amp;$I$5),0),FALSE)),0)</f>
        <v/>
      </c>
    </row>
    <row r="1324">
      <c r="A1324">
        <f>MID(D1324,LEN(C1324)+2,LEN(D1324)-LEN(C1324))</f>
        <v/>
      </c>
      <c r="B1324">
        <f>IF(IFERROR(FIND("PU",D1324,1),0)&lt;&gt;0,"PU",0)</f>
        <v/>
      </c>
      <c r="C1324" t="inlineStr">
        <is>
          <t>V-P3-PU-DT</t>
        </is>
      </c>
      <c r="D1324" t="inlineStr">
        <is>
          <t>V-P3-PU-DT-02</t>
        </is>
      </c>
      <c r="E1324" s="71">
        <f>IFERROR(IF(B1324=0,VLOOKUP(C1324,INDIRECT($G$4&amp;$H$4),MATCH($A1324,INDIRECT($G$4&amp;$I$4),0),0),VLOOKUP(C1324,INDIRECT($G$5&amp;$H$5),MATCH($A1324,INDIRECT($G$5&amp;$I$5),0),FALSE)),0)</f>
        <v/>
      </c>
    </row>
    <row r="1325">
      <c r="A1325">
        <f>MID(D1325,LEN(C1325)+2,LEN(D1325)-LEN(C1325))</f>
        <v/>
      </c>
      <c r="B1325">
        <f>IF(IFERROR(FIND("PU",D1325,1),0)&lt;&gt;0,"PU",0)</f>
        <v/>
      </c>
      <c r="C1325" t="inlineStr">
        <is>
          <t>V-P3-PU-DT</t>
        </is>
      </c>
      <c r="D1325" t="inlineStr">
        <is>
          <t>V-P3-PU-DT-03</t>
        </is>
      </c>
      <c r="E1325" s="71">
        <f>IFERROR(IF(B1325=0,VLOOKUP(C1325,INDIRECT($G$4&amp;$H$4),MATCH($A1325,INDIRECT($G$4&amp;$I$4),0),0),VLOOKUP(C1325,INDIRECT($G$5&amp;$H$5),MATCH($A1325,INDIRECT($G$5&amp;$I$5),0),FALSE)),0)</f>
        <v/>
      </c>
    </row>
    <row r="1326">
      <c r="A1326">
        <f>MID(D1326,LEN(C1326)+2,LEN(D1326)-LEN(C1326))</f>
        <v/>
      </c>
      <c r="B1326">
        <f>IF(IFERROR(FIND("PU",D1326,1),0)&lt;&gt;0,"PU",0)</f>
        <v/>
      </c>
      <c r="C1326" t="inlineStr">
        <is>
          <t>V-P3-PU-DT</t>
        </is>
      </c>
      <c r="D1326" t="inlineStr">
        <is>
          <t>V-P3-PU-DT-04</t>
        </is>
      </c>
      <c r="E1326" s="71">
        <f>IFERROR(IF(B1326=0,VLOOKUP(C1326,INDIRECT($G$4&amp;$H$4),MATCH($A1326,INDIRECT($G$4&amp;$I$4),0),0),VLOOKUP(C1326,INDIRECT($G$5&amp;$H$5),MATCH($A1326,INDIRECT($G$5&amp;$I$5),0),FALSE)),0)</f>
        <v/>
      </c>
    </row>
    <row r="1327">
      <c r="A1327">
        <f>MID(D1327,LEN(C1327)+2,LEN(D1327)-LEN(C1327))</f>
        <v/>
      </c>
      <c r="B1327">
        <f>IF(IFERROR(FIND("PU",D1327,1),0)&lt;&gt;0,"PU",0)</f>
        <v/>
      </c>
      <c r="C1327" t="inlineStr">
        <is>
          <t>V-P3-PU-DT</t>
        </is>
      </c>
      <c r="D1327" t="inlineStr">
        <is>
          <t>V-P3-PU-DT-05</t>
        </is>
      </c>
      <c r="E1327" s="71">
        <f>IFERROR(IF(B1327=0,VLOOKUP(C1327,INDIRECT($G$4&amp;$H$4),MATCH($A1327,INDIRECT($G$4&amp;$I$4),0),0),VLOOKUP(C1327,INDIRECT($G$5&amp;$H$5),MATCH($A1327,INDIRECT($G$5&amp;$I$5),0),FALSE)),0)</f>
        <v/>
      </c>
    </row>
    <row r="1328">
      <c r="A1328">
        <f>MID(D1328,LEN(C1328)+2,LEN(D1328)-LEN(C1328))</f>
        <v/>
      </c>
      <c r="B1328">
        <f>IF(IFERROR(FIND("PU",D1328,1),0)&lt;&gt;0,"PU",0)</f>
        <v/>
      </c>
      <c r="C1328" t="inlineStr">
        <is>
          <t>V-P3-PU-DT</t>
        </is>
      </c>
      <c r="D1328" t="inlineStr">
        <is>
          <t>V-P3-PU-DT-06</t>
        </is>
      </c>
      <c r="E1328" s="71">
        <f>IFERROR(IF(B1328=0,VLOOKUP(C1328,INDIRECT($G$4&amp;$H$4),MATCH($A1328,INDIRECT($G$4&amp;$I$4),0),0),VLOOKUP(C1328,INDIRECT($G$5&amp;$H$5),MATCH($A1328,INDIRECT($G$5&amp;$I$5),0),FALSE)),0)</f>
        <v/>
      </c>
    </row>
    <row r="1329">
      <c r="A1329">
        <f>MID(D1329,LEN(C1329)+2,LEN(D1329)-LEN(C1329))</f>
        <v/>
      </c>
      <c r="B1329">
        <f>IF(IFERROR(FIND("PU",D1329,1),0)&lt;&gt;0,"PU",0)</f>
        <v/>
      </c>
      <c r="C1329" t="inlineStr">
        <is>
          <t>V-P3-PU-DT</t>
        </is>
      </c>
      <c r="D1329" t="inlineStr">
        <is>
          <t>V-P3-PU-DT-09</t>
        </is>
      </c>
      <c r="E1329" s="71">
        <f>IFERROR(IF(B1329=0,VLOOKUP(C1329,INDIRECT($G$4&amp;$H$4),MATCH($A1329,INDIRECT($G$4&amp;$I$4),0),0),VLOOKUP(C1329,INDIRECT($G$5&amp;$H$5),MATCH($A1329,INDIRECT($G$5&amp;$I$5),0),FALSE)),0)</f>
        <v/>
      </c>
    </row>
    <row r="1330">
      <c r="A1330">
        <f>MID(D1330,LEN(C1330)+2,LEN(D1330)-LEN(C1330))</f>
        <v/>
      </c>
      <c r="B1330">
        <f>IF(IFERROR(FIND("PU",D1330,1),0)&lt;&gt;0,"PU",0)</f>
        <v/>
      </c>
      <c r="C1330" t="inlineStr">
        <is>
          <t>V-P3-PU-DT</t>
        </is>
      </c>
      <c r="D1330" t="inlineStr">
        <is>
          <t>V-P3-PU-DT-11</t>
        </is>
      </c>
      <c r="E1330" s="71">
        <f>IFERROR(IF(B1330=0,VLOOKUP(C1330,INDIRECT($G$4&amp;$H$4),MATCH($A1330,INDIRECT($G$4&amp;$I$4),0),0),VLOOKUP(C1330,INDIRECT($G$5&amp;$H$5),MATCH($A1330,INDIRECT($G$5&amp;$I$5),0),FALSE)),0)</f>
        <v/>
      </c>
    </row>
    <row r="1331">
      <c r="A1331">
        <f>MID(D1331,LEN(C1331)+2,LEN(D1331)-LEN(C1331))</f>
        <v/>
      </c>
      <c r="B1331">
        <f>IF(IFERROR(FIND("PU",D1331,1),0)&lt;&gt;0,"PU",0)</f>
        <v/>
      </c>
      <c r="C1331" t="inlineStr">
        <is>
          <t>V-P3-PU-DT</t>
        </is>
      </c>
      <c r="D1331" t="inlineStr">
        <is>
          <t>V-P3-PU-DT-12</t>
        </is>
      </c>
      <c r="E1331" s="71">
        <f>IFERROR(IF(B1331=0,VLOOKUP(C1331,INDIRECT($G$4&amp;$H$4),MATCH($A1331,INDIRECT($G$4&amp;$I$4),0),0),VLOOKUP(C1331,INDIRECT($G$5&amp;$H$5),MATCH($A1331,INDIRECT($G$5&amp;$I$5),0),FALSE)),0)</f>
        <v/>
      </c>
    </row>
    <row r="1332">
      <c r="A1332">
        <f>MID(D1332,LEN(C1332)+2,LEN(D1332)-LEN(C1332))</f>
        <v/>
      </c>
      <c r="B1332">
        <f>IF(IFERROR(FIND("PU",D1332,1),0)&lt;&gt;0,"PU",0)</f>
        <v/>
      </c>
      <c r="C1332" t="inlineStr">
        <is>
          <t>V-P3-PU-DT</t>
        </is>
      </c>
      <c r="D1332" t="inlineStr">
        <is>
          <t>V-P3-PU-DT-14</t>
        </is>
      </c>
      <c r="E1332" s="71">
        <f>IFERROR(IF(B1332=0,VLOOKUP(C1332,INDIRECT($G$4&amp;$H$4),MATCH($A1332,INDIRECT($G$4&amp;$I$4),0),0),VLOOKUP(C1332,INDIRECT($G$5&amp;$H$5),MATCH($A1332,INDIRECT($G$5&amp;$I$5),0),FALSE)),0)</f>
        <v/>
      </c>
    </row>
    <row r="1333">
      <c r="A1333">
        <f>MID(D1333,LEN(C1333)+2,LEN(D1333)-LEN(C1333))</f>
        <v/>
      </c>
      <c r="B1333">
        <f>IF(IFERROR(FIND("PU",D1333,1),0)&lt;&gt;0,"PU",0)</f>
        <v/>
      </c>
      <c r="C1333" t="inlineStr">
        <is>
          <t>V-P30-PU-DT</t>
        </is>
      </c>
      <c r="D1333" t="inlineStr">
        <is>
          <t>V-P30-PU-DT-01</t>
        </is>
      </c>
      <c r="E1333" s="71">
        <f>IFERROR(IF(B1333=0,VLOOKUP(C1333,INDIRECT($G$4&amp;$H$4),MATCH($A1333,INDIRECT($G$4&amp;$I$4),0),0),VLOOKUP(C1333,INDIRECT($G$5&amp;$H$5),MATCH($A1333,INDIRECT($G$5&amp;$I$5),0),FALSE)),0)</f>
        <v/>
      </c>
    </row>
    <row r="1334">
      <c r="A1334">
        <f>MID(D1334,LEN(C1334)+2,LEN(D1334)-LEN(C1334))</f>
        <v/>
      </c>
      <c r="B1334">
        <f>IF(IFERROR(FIND("PU",D1334,1),0)&lt;&gt;0,"PU",0)</f>
        <v/>
      </c>
      <c r="C1334" t="inlineStr">
        <is>
          <t>V-P30-PU-DT</t>
        </is>
      </c>
      <c r="D1334" t="inlineStr">
        <is>
          <t>V-P30-PU-DT-02</t>
        </is>
      </c>
      <c r="E1334" s="71">
        <f>IFERROR(IF(B1334=0,VLOOKUP(C1334,INDIRECT($G$4&amp;$H$4),MATCH($A1334,INDIRECT($G$4&amp;$I$4),0),0),VLOOKUP(C1334,INDIRECT($G$5&amp;$H$5),MATCH($A1334,INDIRECT($G$5&amp;$I$5),0),FALSE)),0)</f>
        <v/>
      </c>
    </row>
    <row r="1335">
      <c r="A1335">
        <f>MID(D1335,LEN(C1335)+2,LEN(D1335)-LEN(C1335))</f>
        <v/>
      </c>
      <c r="B1335">
        <f>IF(IFERROR(FIND("PU",D1335,1),0)&lt;&gt;0,"PU",0)</f>
        <v/>
      </c>
      <c r="C1335" t="inlineStr">
        <is>
          <t>V-P30-PU-DT</t>
        </is>
      </c>
      <c r="D1335" t="inlineStr">
        <is>
          <t>V-P30-PU-DT-03</t>
        </is>
      </c>
      <c r="E1335" s="71">
        <f>IFERROR(IF(B1335=0,VLOOKUP(C1335,INDIRECT($G$4&amp;$H$4),MATCH($A1335,INDIRECT($G$4&amp;$I$4),0),0),VLOOKUP(C1335,INDIRECT($G$5&amp;$H$5),MATCH($A1335,INDIRECT($G$5&amp;$I$5),0),FALSE)),0)</f>
        <v/>
      </c>
    </row>
    <row r="1336">
      <c r="A1336">
        <f>MID(D1336,LEN(C1336)+2,LEN(D1336)-LEN(C1336))</f>
        <v/>
      </c>
      <c r="B1336">
        <f>IF(IFERROR(FIND("PU",D1336,1),0)&lt;&gt;0,"PU",0)</f>
        <v/>
      </c>
      <c r="C1336" t="inlineStr">
        <is>
          <t>V-P30-PU-DT</t>
        </is>
      </c>
      <c r="D1336" t="inlineStr">
        <is>
          <t>V-P30-PU-DT-04</t>
        </is>
      </c>
      <c r="E1336" s="71">
        <f>IFERROR(IF(B1336=0,VLOOKUP(C1336,INDIRECT($G$4&amp;$H$4),MATCH($A1336,INDIRECT($G$4&amp;$I$4),0),0),VLOOKUP(C1336,INDIRECT($G$5&amp;$H$5),MATCH($A1336,INDIRECT($G$5&amp;$I$5),0),FALSE)),0)</f>
        <v/>
      </c>
    </row>
    <row r="1337">
      <c r="A1337">
        <f>MID(D1337,LEN(C1337)+2,LEN(D1337)-LEN(C1337))</f>
        <v/>
      </c>
      <c r="B1337">
        <f>IF(IFERROR(FIND("PU",D1337,1),0)&lt;&gt;0,"PU",0)</f>
        <v/>
      </c>
      <c r="C1337" t="inlineStr">
        <is>
          <t>V-P30-PU-DT</t>
        </is>
      </c>
      <c r="D1337" t="inlineStr">
        <is>
          <t>V-P30-PU-DT-05</t>
        </is>
      </c>
      <c r="E1337" s="71">
        <f>IFERROR(IF(B1337=0,VLOOKUP(C1337,INDIRECT($G$4&amp;$H$4),MATCH($A1337,INDIRECT($G$4&amp;$I$4),0),0),VLOOKUP(C1337,INDIRECT($G$5&amp;$H$5),MATCH($A1337,INDIRECT($G$5&amp;$I$5),0),FALSE)),0)</f>
        <v/>
      </c>
    </row>
    <row r="1338">
      <c r="A1338">
        <f>MID(D1338,LEN(C1338)+2,LEN(D1338)-LEN(C1338))</f>
        <v/>
      </c>
      <c r="B1338">
        <f>IF(IFERROR(FIND("PU",D1338,1),0)&lt;&gt;0,"PU",0)</f>
        <v/>
      </c>
      <c r="C1338" t="inlineStr">
        <is>
          <t>V-P30-PU-DT</t>
        </is>
      </c>
      <c r="D1338" t="inlineStr">
        <is>
          <t>V-P30-PU-DT-06</t>
        </is>
      </c>
      <c r="E1338" s="71">
        <f>IFERROR(IF(B1338=0,VLOOKUP(C1338,INDIRECT($G$4&amp;$H$4),MATCH($A1338,INDIRECT($G$4&amp;$I$4),0),0),VLOOKUP(C1338,INDIRECT($G$5&amp;$H$5),MATCH($A1338,INDIRECT($G$5&amp;$I$5),0),FALSE)),0)</f>
        <v/>
      </c>
    </row>
    <row r="1339">
      <c r="A1339">
        <f>MID(D1339,LEN(C1339)+2,LEN(D1339)-LEN(C1339))</f>
        <v/>
      </c>
      <c r="B1339">
        <f>IF(IFERROR(FIND("PU",D1339,1),0)&lt;&gt;0,"PU",0)</f>
        <v/>
      </c>
      <c r="C1339" t="inlineStr">
        <is>
          <t>V-P30-PU-DT</t>
        </is>
      </c>
      <c r="D1339" t="inlineStr">
        <is>
          <t>V-P30-PU-DT-09</t>
        </is>
      </c>
      <c r="E1339" s="71">
        <f>IFERROR(IF(B1339=0,VLOOKUP(C1339,INDIRECT($G$4&amp;$H$4),MATCH($A1339,INDIRECT($G$4&amp;$I$4),0),0),VLOOKUP(C1339,INDIRECT($G$5&amp;$H$5),MATCH($A1339,INDIRECT($G$5&amp;$I$5),0),FALSE)),0)</f>
        <v/>
      </c>
    </row>
    <row r="1340">
      <c r="A1340">
        <f>MID(D1340,LEN(C1340)+2,LEN(D1340)-LEN(C1340))</f>
        <v/>
      </c>
      <c r="B1340">
        <f>IF(IFERROR(FIND("PU",D1340,1),0)&lt;&gt;0,"PU",0)</f>
        <v/>
      </c>
      <c r="C1340" t="inlineStr">
        <is>
          <t>V-P30-PU-DT</t>
        </is>
      </c>
      <c r="D1340" t="inlineStr">
        <is>
          <t>V-P30-PU-DT-11</t>
        </is>
      </c>
      <c r="E1340" s="71">
        <f>IFERROR(IF(B1340=0,VLOOKUP(C1340,INDIRECT($G$4&amp;$H$4),MATCH($A1340,INDIRECT($G$4&amp;$I$4),0),0),VLOOKUP(C1340,INDIRECT($G$5&amp;$H$5),MATCH($A1340,INDIRECT($G$5&amp;$I$5),0),FALSE)),0)</f>
        <v/>
      </c>
    </row>
    <row r="1341">
      <c r="A1341">
        <f>MID(D1341,LEN(C1341)+2,LEN(D1341)-LEN(C1341))</f>
        <v/>
      </c>
      <c r="B1341">
        <f>IF(IFERROR(FIND("PU",D1341,1),0)&lt;&gt;0,"PU",0)</f>
        <v/>
      </c>
      <c r="C1341" t="inlineStr">
        <is>
          <t>V-P30-PU-DT</t>
        </is>
      </c>
      <c r="D1341" t="inlineStr">
        <is>
          <t>V-P30-PU-DT-12</t>
        </is>
      </c>
      <c r="E1341" s="71">
        <f>IFERROR(IF(B1341=0,VLOOKUP(C1341,INDIRECT($G$4&amp;$H$4),MATCH($A1341,INDIRECT($G$4&amp;$I$4),0),0),VLOOKUP(C1341,INDIRECT($G$5&amp;$H$5),MATCH($A1341,INDIRECT($G$5&amp;$I$5),0),FALSE)),0)</f>
        <v/>
      </c>
    </row>
    <row r="1342">
      <c r="A1342">
        <f>MID(D1342,LEN(C1342)+2,LEN(D1342)-LEN(C1342))</f>
        <v/>
      </c>
      <c r="B1342">
        <f>IF(IFERROR(FIND("PU",D1342,1),0)&lt;&gt;0,"PU",0)</f>
        <v/>
      </c>
      <c r="C1342" t="inlineStr">
        <is>
          <t>V-P30-PU-DT</t>
        </is>
      </c>
      <c r="D1342" t="inlineStr">
        <is>
          <t>V-P30-PU-DT-14</t>
        </is>
      </c>
      <c r="E1342" s="71">
        <f>IFERROR(IF(B1342=0,VLOOKUP(C1342,INDIRECT($G$4&amp;$H$4),MATCH($A1342,INDIRECT($G$4&amp;$I$4),0),0),VLOOKUP(C1342,INDIRECT($G$5&amp;$H$5),MATCH($A1342,INDIRECT($G$5&amp;$I$5),0),FALSE)),0)</f>
        <v/>
      </c>
    </row>
    <row r="1343">
      <c r="A1343">
        <f>MID(D1343,LEN(C1343)+2,LEN(D1343)-LEN(C1343))</f>
        <v/>
      </c>
      <c r="B1343">
        <f>IF(IFERROR(FIND("PU",D1343,1),0)&lt;&gt;0,"PU",0)</f>
        <v/>
      </c>
      <c r="C1343" t="inlineStr">
        <is>
          <t>V-P4-PU-DT</t>
        </is>
      </c>
      <c r="D1343" t="inlineStr">
        <is>
          <t>V-P4-PU-DT-01</t>
        </is>
      </c>
      <c r="E1343" s="71">
        <f>IFERROR(IF(B1343=0,VLOOKUP(C1343,INDIRECT($G$4&amp;$H$4),MATCH($A1343,INDIRECT($G$4&amp;$I$4),0),0),VLOOKUP(C1343,INDIRECT($G$5&amp;$H$5),MATCH($A1343,INDIRECT($G$5&amp;$I$5),0),FALSE)),0)</f>
        <v/>
      </c>
    </row>
    <row r="1344">
      <c r="A1344">
        <f>MID(D1344,LEN(C1344)+2,LEN(D1344)-LEN(C1344))</f>
        <v/>
      </c>
      <c r="B1344">
        <f>IF(IFERROR(FIND("PU",D1344,1),0)&lt;&gt;0,"PU",0)</f>
        <v/>
      </c>
      <c r="C1344" t="inlineStr">
        <is>
          <t>V-P4-PU-DT</t>
        </is>
      </c>
      <c r="D1344" t="inlineStr">
        <is>
          <t>V-P4-PU-DT-02</t>
        </is>
      </c>
      <c r="E1344" s="71">
        <f>IFERROR(IF(B1344=0,VLOOKUP(C1344,INDIRECT($G$4&amp;$H$4),MATCH($A1344,INDIRECT($G$4&amp;$I$4),0),0),VLOOKUP(C1344,INDIRECT($G$5&amp;$H$5),MATCH($A1344,INDIRECT($G$5&amp;$I$5),0),FALSE)),0)</f>
        <v/>
      </c>
    </row>
    <row r="1345">
      <c r="A1345">
        <f>MID(D1345,LEN(C1345)+2,LEN(D1345)-LEN(C1345))</f>
        <v/>
      </c>
      <c r="B1345">
        <f>IF(IFERROR(FIND("PU",D1345,1),0)&lt;&gt;0,"PU",0)</f>
        <v/>
      </c>
      <c r="C1345" t="inlineStr">
        <is>
          <t>V-P4-PU-DT</t>
        </is>
      </c>
      <c r="D1345" t="inlineStr">
        <is>
          <t>V-P4-PU-DT-03</t>
        </is>
      </c>
      <c r="E1345" s="71">
        <f>IFERROR(IF(B1345=0,VLOOKUP(C1345,INDIRECT($G$4&amp;$H$4),MATCH($A1345,INDIRECT($G$4&amp;$I$4),0),0),VLOOKUP(C1345,INDIRECT($G$5&amp;$H$5),MATCH($A1345,INDIRECT($G$5&amp;$I$5),0),FALSE)),0)</f>
        <v/>
      </c>
    </row>
    <row r="1346">
      <c r="A1346">
        <f>MID(D1346,LEN(C1346)+2,LEN(D1346)-LEN(C1346))</f>
        <v/>
      </c>
      <c r="B1346">
        <f>IF(IFERROR(FIND("PU",D1346,1),0)&lt;&gt;0,"PU",0)</f>
        <v/>
      </c>
      <c r="C1346" t="inlineStr">
        <is>
          <t>V-P4-PU-DT</t>
        </is>
      </c>
      <c r="D1346" t="inlineStr">
        <is>
          <t>V-P4-PU-DT-04</t>
        </is>
      </c>
      <c r="E1346" s="71">
        <f>IFERROR(IF(B1346=0,VLOOKUP(C1346,INDIRECT($G$4&amp;$H$4),MATCH($A1346,INDIRECT($G$4&amp;$I$4),0),0),VLOOKUP(C1346,INDIRECT($G$5&amp;$H$5),MATCH($A1346,INDIRECT($G$5&amp;$I$5),0),FALSE)),0)</f>
        <v/>
      </c>
    </row>
    <row r="1347">
      <c r="A1347">
        <f>MID(D1347,LEN(C1347)+2,LEN(D1347)-LEN(C1347))</f>
        <v/>
      </c>
      <c r="B1347">
        <f>IF(IFERROR(FIND("PU",D1347,1),0)&lt;&gt;0,"PU",0)</f>
        <v/>
      </c>
      <c r="C1347" t="inlineStr">
        <is>
          <t>V-P4-PU-DT</t>
        </is>
      </c>
      <c r="D1347" t="inlineStr">
        <is>
          <t>V-P4-PU-DT-05</t>
        </is>
      </c>
      <c r="E1347" s="71">
        <f>IFERROR(IF(B1347=0,VLOOKUP(C1347,INDIRECT($G$4&amp;$H$4),MATCH($A1347,INDIRECT($G$4&amp;$I$4),0),0),VLOOKUP(C1347,INDIRECT($G$5&amp;$H$5),MATCH($A1347,INDIRECT($G$5&amp;$I$5),0),FALSE)),0)</f>
        <v/>
      </c>
    </row>
    <row r="1348">
      <c r="A1348">
        <f>MID(D1348,LEN(C1348)+2,LEN(D1348)-LEN(C1348))</f>
        <v/>
      </c>
      <c r="B1348">
        <f>IF(IFERROR(FIND("PU",D1348,1),0)&lt;&gt;0,"PU",0)</f>
        <v/>
      </c>
      <c r="C1348" t="inlineStr">
        <is>
          <t>V-P4-PU-DT</t>
        </is>
      </c>
      <c r="D1348" t="inlineStr">
        <is>
          <t>V-P4-PU-DT-06</t>
        </is>
      </c>
      <c r="E1348" s="71">
        <f>IFERROR(IF(B1348=0,VLOOKUP(C1348,INDIRECT($G$4&amp;$H$4),MATCH($A1348,INDIRECT($G$4&amp;$I$4),0),0),VLOOKUP(C1348,INDIRECT($G$5&amp;$H$5),MATCH($A1348,INDIRECT($G$5&amp;$I$5),0),FALSE)),0)</f>
        <v/>
      </c>
    </row>
    <row r="1349">
      <c r="A1349">
        <f>MID(D1349,LEN(C1349)+2,LEN(D1349)-LEN(C1349))</f>
        <v/>
      </c>
      <c r="B1349">
        <f>IF(IFERROR(FIND("PU",D1349,1),0)&lt;&gt;0,"PU",0)</f>
        <v/>
      </c>
      <c r="C1349" t="inlineStr">
        <is>
          <t>V-P4-PU-DT</t>
        </is>
      </c>
      <c r="D1349" t="inlineStr">
        <is>
          <t>V-P4-PU-DT-09</t>
        </is>
      </c>
      <c r="E1349" s="71">
        <f>IFERROR(IF(B1349=0,VLOOKUP(C1349,INDIRECT($G$4&amp;$H$4),MATCH($A1349,INDIRECT($G$4&amp;$I$4),0),0),VLOOKUP(C1349,INDIRECT($G$5&amp;$H$5),MATCH($A1349,INDIRECT($G$5&amp;$I$5),0),FALSE)),0)</f>
        <v/>
      </c>
    </row>
    <row r="1350">
      <c r="A1350">
        <f>MID(D1350,LEN(C1350)+2,LEN(D1350)-LEN(C1350))</f>
        <v/>
      </c>
      <c r="B1350">
        <f>IF(IFERROR(FIND("PU",D1350,1),0)&lt;&gt;0,"PU",0)</f>
        <v/>
      </c>
      <c r="C1350" t="inlineStr">
        <is>
          <t>V-P4-PU-DT</t>
        </is>
      </c>
      <c r="D1350" t="inlineStr">
        <is>
          <t>V-P4-PU-DT-11</t>
        </is>
      </c>
      <c r="E1350" s="71">
        <f>IFERROR(IF(B1350=0,VLOOKUP(C1350,INDIRECT($G$4&amp;$H$4),MATCH($A1350,INDIRECT($G$4&amp;$I$4),0),0),VLOOKUP(C1350,INDIRECT($G$5&amp;$H$5),MATCH($A1350,INDIRECT($G$5&amp;$I$5),0),FALSE)),0)</f>
        <v/>
      </c>
    </row>
    <row r="1351">
      <c r="A1351">
        <f>MID(D1351,LEN(C1351)+2,LEN(D1351)-LEN(C1351))</f>
        <v/>
      </c>
      <c r="B1351">
        <f>IF(IFERROR(FIND("PU",D1351,1),0)&lt;&gt;0,"PU",0)</f>
        <v/>
      </c>
      <c r="C1351" t="inlineStr">
        <is>
          <t>V-P4-PU-DT</t>
        </is>
      </c>
      <c r="D1351" t="inlineStr">
        <is>
          <t>V-P4-PU-DT-12</t>
        </is>
      </c>
      <c r="E1351" s="71">
        <f>IFERROR(IF(B1351=0,VLOOKUP(C1351,INDIRECT($G$4&amp;$H$4),MATCH($A1351,INDIRECT($G$4&amp;$I$4),0),0),VLOOKUP(C1351,INDIRECT($G$5&amp;$H$5),MATCH($A1351,INDIRECT($G$5&amp;$I$5),0),FALSE)),0)</f>
        <v/>
      </c>
    </row>
    <row r="1352">
      <c r="A1352">
        <f>MID(D1352,LEN(C1352)+2,LEN(D1352)-LEN(C1352))</f>
        <v/>
      </c>
      <c r="B1352">
        <f>IF(IFERROR(FIND("PU",D1352,1),0)&lt;&gt;0,"PU",0)</f>
        <v/>
      </c>
      <c r="C1352" t="inlineStr">
        <is>
          <t>V-P4-PU-DT</t>
        </is>
      </c>
      <c r="D1352" t="inlineStr">
        <is>
          <t>V-P4-PU-DT-14</t>
        </is>
      </c>
      <c r="E1352" s="71">
        <f>IFERROR(IF(B1352=0,VLOOKUP(C1352,INDIRECT($G$4&amp;$H$4),MATCH($A1352,INDIRECT($G$4&amp;$I$4),0),0),VLOOKUP(C1352,INDIRECT($G$5&amp;$H$5),MATCH($A1352,INDIRECT($G$5&amp;$I$5),0),FALSE)),0)</f>
        <v/>
      </c>
    </row>
    <row r="1353">
      <c r="A1353">
        <f>MID(D1353,LEN(C1353)+2,LEN(D1353)-LEN(C1353))</f>
        <v/>
      </c>
      <c r="B1353">
        <f>IF(IFERROR(FIND("PU",D1353,1),0)&lt;&gt;0,"PU",0)</f>
        <v/>
      </c>
      <c r="C1353" t="inlineStr">
        <is>
          <t>V-P5-PU-DT</t>
        </is>
      </c>
      <c r="D1353" t="inlineStr">
        <is>
          <t>V-P5-PU-DT-01</t>
        </is>
      </c>
      <c r="E1353" s="71">
        <f>IFERROR(IF(B1353=0,VLOOKUP(C1353,INDIRECT($G$4&amp;$H$4),MATCH($A1353,INDIRECT($G$4&amp;$I$4),0),0),VLOOKUP(C1353,INDIRECT($G$5&amp;$H$5),MATCH($A1353,INDIRECT($G$5&amp;$I$5),0),FALSE)),0)</f>
        <v/>
      </c>
    </row>
    <row r="1354">
      <c r="A1354">
        <f>MID(D1354,LEN(C1354)+2,LEN(D1354)-LEN(C1354))</f>
        <v/>
      </c>
      <c r="B1354">
        <f>IF(IFERROR(FIND("PU",D1354,1),0)&lt;&gt;0,"PU",0)</f>
        <v/>
      </c>
      <c r="C1354" t="inlineStr">
        <is>
          <t>V-P5-PU-DT</t>
        </is>
      </c>
      <c r="D1354" t="inlineStr">
        <is>
          <t>V-P5-PU-DT-02</t>
        </is>
      </c>
      <c r="E1354" s="71">
        <f>IFERROR(IF(B1354=0,VLOOKUP(C1354,INDIRECT($G$4&amp;$H$4),MATCH($A1354,INDIRECT($G$4&amp;$I$4),0),0),VLOOKUP(C1354,INDIRECT($G$5&amp;$H$5),MATCH($A1354,INDIRECT($G$5&amp;$I$5),0),FALSE)),0)</f>
        <v/>
      </c>
    </row>
    <row r="1355">
      <c r="A1355">
        <f>MID(D1355,LEN(C1355)+2,LEN(D1355)-LEN(C1355))</f>
        <v/>
      </c>
      <c r="B1355">
        <f>IF(IFERROR(FIND("PU",D1355,1),0)&lt;&gt;0,"PU",0)</f>
        <v/>
      </c>
      <c r="C1355" t="inlineStr">
        <is>
          <t>V-P5-PU-DT</t>
        </is>
      </c>
      <c r="D1355" t="inlineStr">
        <is>
          <t>V-P5-PU-DT-03</t>
        </is>
      </c>
      <c r="E1355" s="71">
        <f>IFERROR(IF(B1355=0,VLOOKUP(C1355,INDIRECT($G$4&amp;$H$4),MATCH($A1355,INDIRECT($G$4&amp;$I$4),0),0),VLOOKUP(C1355,INDIRECT($G$5&amp;$H$5),MATCH($A1355,INDIRECT($G$5&amp;$I$5),0),FALSE)),0)</f>
        <v/>
      </c>
    </row>
    <row r="1356">
      <c r="A1356">
        <f>MID(D1356,LEN(C1356)+2,LEN(D1356)-LEN(C1356))</f>
        <v/>
      </c>
      <c r="B1356">
        <f>IF(IFERROR(FIND("PU",D1356,1),0)&lt;&gt;0,"PU",0)</f>
        <v/>
      </c>
      <c r="C1356" t="inlineStr">
        <is>
          <t>V-P5-PU-DT</t>
        </is>
      </c>
      <c r="D1356" t="inlineStr">
        <is>
          <t>V-P5-PU-DT-04</t>
        </is>
      </c>
      <c r="E1356" s="71">
        <f>IFERROR(IF(B1356=0,VLOOKUP(C1356,INDIRECT($G$4&amp;$H$4),MATCH($A1356,INDIRECT($G$4&amp;$I$4),0),0),VLOOKUP(C1356,INDIRECT($G$5&amp;$H$5),MATCH($A1356,INDIRECT($G$5&amp;$I$5),0),FALSE)),0)</f>
        <v/>
      </c>
    </row>
    <row r="1357">
      <c r="A1357">
        <f>MID(D1357,LEN(C1357)+2,LEN(D1357)-LEN(C1357))</f>
        <v/>
      </c>
      <c r="B1357">
        <f>IF(IFERROR(FIND("PU",D1357,1),0)&lt;&gt;0,"PU",0)</f>
        <v/>
      </c>
      <c r="C1357" t="inlineStr">
        <is>
          <t>V-P5-PU-DT</t>
        </is>
      </c>
      <c r="D1357" t="inlineStr">
        <is>
          <t>V-P5-PU-DT-05</t>
        </is>
      </c>
      <c r="E1357" s="71">
        <f>IFERROR(IF(B1357=0,VLOOKUP(C1357,INDIRECT($G$4&amp;$H$4),MATCH($A1357,INDIRECT($G$4&amp;$I$4),0),0),VLOOKUP(C1357,INDIRECT($G$5&amp;$H$5),MATCH($A1357,INDIRECT($G$5&amp;$I$5),0),FALSE)),0)</f>
        <v/>
      </c>
    </row>
    <row r="1358">
      <c r="A1358">
        <f>MID(D1358,LEN(C1358)+2,LEN(D1358)-LEN(C1358))</f>
        <v/>
      </c>
      <c r="B1358">
        <f>IF(IFERROR(FIND("PU",D1358,1),0)&lt;&gt;0,"PU",0)</f>
        <v/>
      </c>
      <c r="C1358" t="inlineStr">
        <is>
          <t>V-P5-PU-DT</t>
        </is>
      </c>
      <c r="D1358" t="inlineStr">
        <is>
          <t>V-P5-PU-DT-06</t>
        </is>
      </c>
      <c r="E1358" s="71">
        <f>IFERROR(IF(B1358=0,VLOOKUP(C1358,INDIRECT($G$4&amp;$H$4),MATCH($A1358,INDIRECT($G$4&amp;$I$4),0),0),VLOOKUP(C1358,INDIRECT($G$5&amp;$H$5),MATCH($A1358,INDIRECT($G$5&amp;$I$5),0),FALSE)),0)</f>
        <v/>
      </c>
    </row>
    <row r="1359">
      <c r="A1359">
        <f>MID(D1359,LEN(C1359)+2,LEN(D1359)-LEN(C1359))</f>
        <v/>
      </c>
      <c r="B1359">
        <f>IF(IFERROR(FIND("PU",D1359,1),0)&lt;&gt;0,"PU",0)</f>
        <v/>
      </c>
      <c r="C1359" t="inlineStr">
        <is>
          <t>V-P5-PU-DT</t>
        </is>
      </c>
      <c r="D1359" t="inlineStr">
        <is>
          <t>V-P5-PU-DT-09</t>
        </is>
      </c>
      <c r="E1359" s="71">
        <f>IFERROR(IF(B1359=0,VLOOKUP(C1359,INDIRECT($G$4&amp;$H$4),MATCH($A1359,INDIRECT($G$4&amp;$I$4),0),0),VLOOKUP(C1359,INDIRECT($G$5&amp;$H$5),MATCH($A1359,INDIRECT($G$5&amp;$I$5),0),FALSE)),0)</f>
        <v/>
      </c>
    </row>
    <row r="1360">
      <c r="A1360">
        <f>MID(D1360,LEN(C1360)+2,LEN(D1360)-LEN(C1360))</f>
        <v/>
      </c>
      <c r="B1360">
        <f>IF(IFERROR(FIND("PU",D1360,1),0)&lt;&gt;0,"PU",0)</f>
        <v/>
      </c>
      <c r="C1360" t="inlineStr">
        <is>
          <t>V-P5-PU-DT</t>
        </is>
      </c>
      <c r="D1360" t="inlineStr">
        <is>
          <t>V-P5-PU-DT-11</t>
        </is>
      </c>
      <c r="E1360" s="71">
        <f>IFERROR(IF(B1360=0,VLOOKUP(C1360,INDIRECT($G$4&amp;$H$4),MATCH($A1360,INDIRECT($G$4&amp;$I$4),0),0),VLOOKUP(C1360,INDIRECT($G$5&amp;$H$5),MATCH($A1360,INDIRECT($G$5&amp;$I$5),0),FALSE)),0)</f>
        <v/>
      </c>
    </row>
    <row r="1361">
      <c r="A1361">
        <f>MID(D1361,LEN(C1361)+2,LEN(D1361)-LEN(C1361))</f>
        <v/>
      </c>
      <c r="B1361">
        <f>IF(IFERROR(FIND("PU",D1361,1),0)&lt;&gt;0,"PU",0)</f>
        <v/>
      </c>
      <c r="C1361" t="inlineStr">
        <is>
          <t>V-P5-PU-DT</t>
        </is>
      </c>
      <c r="D1361" t="inlineStr">
        <is>
          <t>V-P5-PU-DT-12</t>
        </is>
      </c>
      <c r="E1361" s="71">
        <f>IFERROR(IF(B1361=0,VLOOKUP(C1361,INDIRECT($G$4&amp;$H$4),MATCH($A1361,INDIRECT($G$4&amp;$I$4),0),0),VLOOKUP(C1361,INDIRECT($G$5&amp;$H$5),MATCH($A1361,INDIRECT($G$5&amp;$I$5),0),FALSE)),0)</f>
        <v/>
      </c>
    </row>
    <row r="1362">
      <c r="A1362">
        <f>MID(D1362,LEN(C1362)+2,LEN(D1362)-LEN(C1362))</f>
        <v/>
      </c>
      <c r="B1362">
        <f>IF(IFERROR(FIND("PU",D1362,1),0)&lt;&gt;0,"PU",0)</f>
        <v/>
      </c>
      <c r="C1362" t="inlineStr">
        <is>
          <t>V-P5-PU-DT</t>
        </is>
      </c>
      <c r="D1362" t="inlineStr">
        <is>
          <t>V-P5-PU-DT-14</t>
        </is>
      </c>
      <c r="E1362" s="71">
        <f>IFERROR(IF(B1362=0,VLOOKUP(C1362,INDIRECT($G$4&amp;$H$4),MATCH($A1362,INDIRECT($G$4&amp;$I$4),0),0),VLOOKUP(C1362,INDIRECT($G$5&amp;$H$5),MATCH($A1362,INDIRECT($G$5&amp;$I$5),0),FALSE)),0)</f>
        <v/>
      </c>
    </row>
    <row r="1363">
      <c r="A1363">
        <f>MID(D1363,LEN(C1363)+2,LEN(D1363)-LEN(C1363))</f>
        <v/>
      </c>
      <c r="B1363">
        <f>IF(IFERROR(FIND("PU",D1363,1),0)&lt;&gt;0,"PU",0)</f>
        <v/>
      </c>
      <c r="C1363" t="inlineStr">
        <is>
          <t>V-P6-PU-DT</t>
        </is>
      </c>
      <c r="D1363" t="inlineStr">
        <is>
          <t>V-P6-PU-DT-01</t>
        </is>
      </c>
      <c r="E1363" s="71">
        <f>IFERROR(IF(B1363=0,VLOOKUP(C1363,INDIRECT($G$4&amp;$H$4),MATCH($A1363,INDIRECT($G$4&amp;$I$4),0),0),VLOOKUP(C1363,INDIRECT($G$5&amp;$H$5),MATCH($A1363,INDIRECT($G$5&amp;$I$5),0),FALSE)),0)</f>
        <v/>
      </c>
    </row>
    <row r="1364">
      <c r="A1364">
        <f>MID(D1364,LEN(C1364)+2,LEN(D1364)-LEN(C1364))</f>
        <v/>
      </c>
      <c r="B1364">
        <f>IF(IFERROR(FIND("PU",D1364,1),0)&lt;&gt;0,"PU",0)</f>
        <v/>
      </c>
      <c r="C1364" t="inlineStr">
        <is>
          <t>V-P6-PU-DT</t>
        </is>
      </c>
      <c r="D1364" t="inlineStr">
        <is>
          <t>V-P6-PU-DT-02</t>
        </is>
      </c>
      <c r="E1364" s="71">
        <f>IFERROR(IF(B1364=0,VLOOKUP(C1364,INDIRECT($G$4&amp;$H$4),MATCH($A1364,INDIRECT($G$4&amp;$I$4),0),0),VLOOKUP(C1364,INDIRECT($G$5&amp;$H$5),MATCH($A1364,INDIRECT($G$5&amp;$I$5),0),FALSE)),0)</f>
        <v/>
      </c>
    </row>
    <row r="1365">
      <c r="A1365">
        <f>MID(D1365,LEN(C1365)+2,LEN(D1365)-LEN(C1365))</f>
        <v/>
      </c>
      <c r="B1365">
        <f>IF(IFERROR(FIND("PU",D1365,1),0)&lt;&gt;0,"PU",0)</f>
        <v/>
      </c>
      <c r="C1365" t="inlineStr">
        <is>
          <t>V-P6-PU-DT</t>
        </is>
      </c>
      <c r="D1365" t="inlineStr">
        <is>
          <t>V-P6-PU-DT-03</t>
        </is>
      </c>
      <c r="E1365" s="71">
        <f>IFERROR(IF(B1365=0,VLOOKUP(C1365,INDIRECT($G$4&amp;$H$4),MATCH($A1365,INDIRECT($G$4&amp;$I$4),0),0),VLOOKUP(C1365,INDIRECT($G$5&amp;$H$5),MATCH($A1365,INDIRECT($G$5&amp;$I$5),0),FALSE)),0)</f>
        <v/>
      </c>
    </row>
    <row r="1366">
      <c r="A1366">
        <f>MID(D1366,LEN(C1366)+2,LEN(D1366)-LEN(C1366))</f>
        <v/>
      </c>
      <c r="B1366">
        <f>IF(IFERROR(FIND("PU",D1366,1),0)&lt;&gt;0,"PU",0)</f>
        <v/>
      </c>
      <c r="C1366" t="inlineStr">
        <is>
          <t>V-P6-PU-DT</t>
        </is>
      </c>
      <c r="D1366" t="inlineStr">
        <is>
          <t>V-P6-PU-DT-04</t>
        </is>
      </c>
      <c r="E1366" s="71">
        <f>IFERROR(IF(B1366=0,VLOOKUP(C1366,INDIRECT($G$4&amp;$H$4),MATCH($A1366,INDIRECT($G$4&amp;$I$4),0),0),VLOOKUP(C1366,INDIRECT($G$5&amp;$H$5),MATCH($A1366,INDIRECT($G$5&amp;$I$5),0),FALSE)),0)</f>
        <v/>
      </c>
    </row>
    <row r="1367">
      <c r="A1367">
        <f>MID(D1367,LEN(C1367)+2,LEN(D1367)-LEN(C1367))</f>
        <v/>
      </c>
      <c r="B1367">
        <f>IF(IFERROR(FIND("PU",D1367,1),0)&lt;&gt;0,"PU",0)</f>
        <v/>
      </c>
      <c r="C1367" t="inlineStr">
        <is>
          <t>V-P6-PU-DT</t>
        </is>
      </c>
      <c r="D1367" t="inlineStr">
        <is>
          <t>V-P6-PU-DT-05</t>
        </is>
      </c>
      <c r="E1367" s="71">
        <f>IFERROR(IF(B1367=0,VLOOKUP(C1367,INDIRECT($G$4&amp;$H$4),MATCH($A1367,INDIRECT($G$4&amp;$I$4),0),0),VLOOKUP(C1367,INDIRECT($G$5&amp;$H$5),MATCH($A1367,INDIRECT($G$5&amp;$I$5),0),FALSE)),0)</f>
        <v/>
      </c>
    </row>
    <row r="1368">
      <c r="A1368">
        <f>MID(D1368,LEN(C1368)+2,LEN(D1368)-LEN(C1368))</f>
        <v/>
      </c>
      <c r="B1368">
        <f>IF(IFERROR(FIND("PU",D1368,1),0)&lt;&gt;0,"PU",0)</f>
        <v/>
      </c>
      <c r="C1368" t="inlineStr">
        <is>
          <t>V-P6-PU-DT</t>
        </is>
      </c>
      <c r="D1368" t="inlineStr">
        <is>
          <t>V-P6-PU-DT-06</t>
        </is>
      </c>
      <c r="E1368" s="71">
        <f>IFERROR(IF(B1368=0,VLOOKUP(C1368,INDIRECT($G$4&amp;$H$4),MATCH($A1368,INDIRECT($G$4&amp;$I$4),0),0),VLOOKUP(C1368,INDIRECT($G$5&amp;$H$5),MATCH($A1368,INDIRECT($G$5&amp;$I$5),0),FALSE)),0)</f>
        <v/>
      </c>
    </row>
    <row r="1369">
      <c r="A1369">
        <f>MID(D1369,LEN(C1369)+2,LEN(D1369)-LEN(C1369))</f>
        <v/>
      </c>
      <c r="B1369">
        <f>IF(IFERROR(FIND("PU",D1369,1),0)&lt;&gt;0,"PU",0)</f>
        <v/>
      </c>
      <c r="C1369" t="inlineStr">
        <is>
          <t>V-P6-PU-DT</t>
        </is>
      </c>
      <c r="D1369" t="inlineStr">
        <is>
          <t>V-P6-PU-DT-09</t>
        </is>
      </c>
      <c r="E1369" s="71">
        <f>IFERROR(IF(B1369=0,VLOOKUP(C1369,INDIRECT($G$4&amp;$H$4),MATCH($A1369,INDIRECT($G$4&amp;$I$4),0),0),VLOOKUP(C1369,INDIRECT($G$5&amp;$H$5),MATCH($A1369,INDIRECT($G$5&amp;$I$5),0),FALSE)),0)</f>
        <v/>
      </c>
    </row>
    <row r="1370">
      <c r="A1370">
        <f>MID(D1370,LEN(C1370)+2,LEN(D1370)-LEN(C1370))</f>
        <v/>
      </c>
      <c r="B1370">
        <f>IF(IFERROR(FIND("PU",D1370,1),0)&lt;&gt;0,"PU",0)</f>
        <v/>
      </c>
      <c r="C1370" t="inlineStr">
        <is>
          <t>V-P6-PU-DT</t>
        </is>
      </c>
      <c r="D1370" t="inlineStr">
        <is>
          <t>V-P6-PU-DT-11</t>
        </is>
      </c>
      <c r="E1370" s="71">
        <f>IFERROR(IF(B1370=0,VLOOKUP(C1370,INDIRECT($G$4&amp;$H$4),MATCH($A1370,INDIRECT($G$4&amp;$I$4),0),0),VLOOKUP(C1370,INDIRECT($G$5&amp;$H$5),MATCH($A1370,INDIRECT($G$5&amp;$I$5),0),FALSE)),0)</f>
        <v/>
      </c>
    </row>
    <row r="1371">
      <c r="A1371">
        <f>MID(D1371,LEN(C1371)+2,LEN(D1371)-LEN(C1371))</f>
        <v/>
      </c>
      <c r="B1371">
        <f>IF(IFERROR(FIND("PU",D1371,1),0)&lt;&gt;0,"PU",0)</f>
        <v/>
      </c>
      <c r="C1371" t="inlineStr">
        <is>
          <t>V-P6-PU-DT</t>
        </is>
      </c>
      <c r="D1371" t="inlineStr">
        <is>
          <t>V-P6-PU-DT-12</t>
        </is>
      </c>
      <c r="E1371" s="71">
        <f>IFERROR(IF(B1371=0,VLOOKUP(C1371,INDIRECT($G$4&amp;$H$4),MATCH($A1371,INDIRECT($G$4&amp;$I$4),0),0),VLOOKUP(C1371,INDIRECT($G$5&amp;$H$5),MATCH($A1371,INDIRECT($G$5&amp;$I$5),0),FALSE)),0)</f>
        <v/>
      </c>
    </row>
    <row r="1372">
      <c r="A1372">
        <f>MID(D1372,LEN(C1372)+2,LEN(D1372)-LEN(C1372))</f>
        <v/>
      </c>
      <c r="B1372">
        <f>IF(IFERROR(FIND("PU",D1372,1),0)&lt;&gt;0,"PU",0)</f>
        <v/>
      </c>
      <c r="C1372" t="inlineStr">
        <is>
          <t>V-P6-PU-DT</t>
        </is>
      </c>
      <c r="D1372" t="inlineStr">
        <is>
          <t>V-P6-PU-DT-14</t>
        </is>
      </c>
      <c r="E1372" s="71">
        <f>IFERROR(IF(B1372=0,VLOOKUP(C1372,INDIRECT($G$4&amp;$H$4),MATCH($A1372,INDIRECT($G$4&amp;$I$4),0),0),VLOOKUP(C1372,INDIRECT($G$5&amp;$H$5),MATCH($A1372,INDIRECT($G$5&amp;$I$5),0),FALSE)),0)</f>
        <v/>
      </c>
    </row>
    <row r="1373">
      <c r="A1373">
        <f>MID(D1373,LEN(C1373)+2,LEN(D1373)-LEN(C1373))</f>
        <v/>
      </c>
      <c r="B1373">
        <f>IF(IFERROR(FIND("PU",D1373,1),0)&lt;&gt;0,"PU",0)</f>
        <v/>
      </c>
      <c r="C1373" t="inlineStr">
        <is>
          <t>V-P7-PU-DT</t>
        </is>
      </c>
      <c r="D1373" t="inlineStr">
        <is>
          <t>V-P7-PU-DT-01</t>
        </is>
      </c>
      <c r="E1373" s="71">
        <f>IFERROR(IF(B1373=0,VLOOKUP(C1373,INDIRECT($G$4&amp;$H$4),MATCH($A1373,INDIRECT($G$4&amp;$I$4),0),0),VLOOKUP(C1373,INDIRECT($G$5&amp;$H$5),MATCH($A1373,INDIRECT($G$5&amp;$I$5),0),FALSE)),0)</f>
        <v/>
      </c>
    </row>
    <row r="1374">
      <c r="A1374">
        <f>MID(D1374,LEN(C1374)+2,LEN(D1374)-LEN(C1374))</f>
        <v/>
      </c>
      <c r="B1374">
        <f>IF(IFERROR(FIND("PU",D1374,1),0)&lt;&gt;0,"PU",0)</f>
        <v/>
      </c>
      <c r="C1374" t="inlineStr">
        <is>
          <t>V-P7-PU-DT</t>
        </is>
      </c>
      <c r="D1374" t="inlineStr">
        <is>
          <t>V-P7-PU-DT-02</t>
        </is>
      </c>
      <c r="E1374" s="71">
        <f>IFERROR(IF(B1374=0,VLOOKUP(C1374,INDIRECT($G$4&amp;$H$4),MATCH($A1374,INDIRECT($G$4&amp;$I$4),0),0),VLOOKUP(C1374,INDIRECT($G$5&amp;$H$5),MATCH($A1374,INDIRECT($G$5&amp;$I$5),0),FALSE)),0)</f>
        <v/>
      </c>
    </row>
    <row r="1375">
      <c r="A1375">
        <f>MID(D1375,LEN(C1375)+2,LEN(D1375)-LEN(C1375))</f>
        <v/>
      </c>
      <c r="B1375">
        <f>IF(IFERROR(FIND("PU",D1375,1),0)&lt;&gt;0,"PU",0)</f>
        <v/>
      </c>
      <c r="C1375" t="inlineStr">
        <is>
          <t>V-P7-PU-DT</t>
        </is>
      </c>
      <c r="D1375" t="inlineStr">
        <is>
          <t>V-P7-PU-DT-03</t>
        </is>
      </c>
      <c r="E1375" s="71">
        <f>IFERROR(IF(B1375=0,VLOOKUP(C1375,INDIRECT($G$4&amp;$H$4),MATCH($A1375,INDIRECT($G$4&amp;$I$4),0),0),VLOOKUP(C1375,INDIRECT($G$5&amp;$H$5),MATCH($A1375,INDIRECT($G$5&amp;$I$5),0),FALSE)),0)</f>
        <v/>
      </c>
    </row>
    <row r="1376">
      <c r="A1376">
        <f>MID(D1376,LEN(C1376)+2,LEN(D1376)-LEN(C1376))</f>
        <v/>
      </c>
      <c r="B1376">
        <f>IF(IFERROR(FIND("PU",D1376,1),0)&lt;&gt;0,"PU",0)</f>
        <v/>
      </c>
      <c r="C1376" t="inlineStr">
        <is>
          <t>V-P7-PU-DT</t>
        </is>
      </c>
      <c r="D1376" t="inlineStr">
        <is>
          <t>V-P7-PU-DT-04</t>
        </is>
      </c>
      <c r="E1376" s="71">
        <f>IFERROR(IF(B1376=0,VLOOKUP(C1376,INDIRECT($G$4&amp;$H$4),MATCH($A1376,INDIRECT($G$4&amp;$I$4),0),0),VLOOKUP(C1376,INDIRECT($G$5&amp;$H$5),MATCH($A1376,INDIRECT($G$5&amp;$I$5),0),FALSE)),0)</f>
        <v/>
      </c>
    </row>
    <row r="1377">
      <c r="A1377">
        <f>MID(D1377,LEN(C1377)+2,LEN(D1377)-LEN(C1377))</f>
        <v/>
      </c>
      <c r="B1377">
        <f>IF(IFERROR(FIND("PU",D1377,1),0)&lt;&gt;0,"PU",0)</f>
        <v/>
      </c>
      <c r="C1377" t="inlineStr">
        <is>
          <t>V-P7-PU-DT</t>
        </is>
      </c>
      <c r="D1377" t="inlineStr">
        <is>
          <t>V-P7-PU-DT-05</t>
        </is>
      </c>
      <c r="E1377" s="71">
        <f>IFERROR(IF(B1377=0,VLOOKUP(C1377,INDIRECT($G$4&amp;$H$4),MATCH($A1377,INDIRECT($G$4&amp;$I$4),0),0),VLOOKUP(C1377,INDIRECT($G$5&amp;$H$5),MATCH($A1377,INDIRECT($G$5&amp;$I$5),0),FALSE)),0)</f>
        <v/>
      </c>
    </row>
    <row r="1378">
      <c r="A1378">
        <f>MID(D1378,LEN(C1378)+2,LEN(D1378)-LEN(C1378))</f>
        <v/>
      </c>
      <c r="B1378">
        <f>IF(IFERROR(FIND("PU",D1378,1),0)&lt;&gt;0,"PU",0)</f>
        <v/>
      </c>
      <c r="C1378" t="inlineStr">
        <is>
          <t>V-P7-PU-DT</t>
        </is>
      </c>
      <c r="D1378" t="inlineStr">
        <is>
          <t>V-P7-PU-DT-06</t>
        </is>
      </c>
      <c r="E1378" s="71">
        <f>IFERROR(IF(B1378=0,VLOOKUP(C1378,INDIRECT($G$4&amp;$H$4),MATCH($A1378,INDIRECT($G$4&amp;$I$4),0),0),VLOOKUP(C1378,INDIRECT($G$5&amp;$H$5),MATCH($A1378,INDIRECT($G$5&amp;$I$5),0),FALSE)),0)</f>
        <v/>
      </c>
    </row>
    <row r="1379">
      <c r="A1379">
        <f>MID(D1379,LEN(C1379)+2,LEN(D1379)-LEN(C1379))</f>
        <v/>
      </c>
      <c r="B1379">
        <f>IF(IFERROR(FIND("PU",D1379,1),0)&lt;&gt;0,"PU",0)</f>
        <v/>
      </c>
      <c r="C1379" t="inlineStr">
        <is>
          <t>V-P7-PU-DT</t>
        </is>
      </c>
      <c r="D1379" t="inlineStr">
        <is>
          <t>V-P7-PU-DT-09</t>
        </is>
      </c>
      <c r="E1379" s="71">
        <f>IFERROR(IF(B1379=0,VLOOKUP(C1379,INDIRECT($G$4&amp;$H$4),MATCH($A1379,INDIRECT($G$4&amp;$I$4),0),0),VLOOKUP(C1379,INDIRECT($G$5&amp;$H$5),MATCH($A1379,INDIRECT($G$5&amp;$I$5),0),FALSE)),0)</f>
        <v/>
      </c>
    </row>
    <row r="1380">
      <c r="A1380">
        <f>MID(D1380,LEN(C1380)+2,LEN(D1380)-LEN(C1380))</f>
        <v/>
      </c>
      <c r="B1380">
        <f>IF(IFERROR(FIND("PU",D1380,1),0)&lt;&gt;0,"PU",0)</f>
        <v/>
      </c>
      <c r="C1380" t="inlineStr">
        <is>
          <t>V-P7-PU-DT</t>
        </is>
      </c>
      <c r="D1380" t="inlineStr">
        <is>
          <t>V-P7-PU-DT-11</t>
        </is>
      </c>
      <c r="E1380" s="71">
        <f>IFERROR(IF(B1380=0,VLOOKUP(C1380,INDIRECT($G$4&amp;$H$4),MATCH($A1380,INDIRECT($G$4&amp;$I$4),0),0),VLOOKUP(C1380,INDIRECT($G$5&amp;$H$5),MATCH($A1380,INDIRECT($G$5&amp;$I$5),0),FALSE)),0)</f>
        <v/>
      </c>
    </row>
    <row r="1381">
      <c r="A1381">
        <f>MID(D1381,LEN(C1381)+2,LEN(D1381)-LEN(C1381))</f>
        <v/>
      </c>
      <c r="B1381">
        <f>IF(IFERROR(FIND("PU",D1381,1),0)&lt;&gt;0,"PU",0)</f>
        <v/>
      </c>
      <c r="C1381" t="inlineStr">
        <is>
          <t>V-P7-PU-DT</t>
        </is>
      </c>
      <c r="D1381" t="inlineStr">
        <is>
          <t>V-P7-PU-DT-12</t>
        </is>
      </c>
      <c r="E1381" s="71">
        <f>IFERROR(IF(B1381=0,VLOOKUP(C1381,INDIRECT($G$4&amp;$H$4),MATCH($A1381,INDIRECT($G$4&amp;$I$4),0),0),VLOOKUP(C1381,INDIRECT($G$5&amp;$H$5),MATCH($A1381,INDIRECT($G$5&amp;$I$5),0),FALSE)),0)</f>
        <v/>
      </c>
    </row>
    <row r="1382">
      <c r="A1382">
        <f>MID(D1382,LEN(C1382)+2,LEN(D1382)-LEN(C1382))</f>
        <v/>
      </c>
      <c r="B1382">
        <f>IF(IFERROR(FIND("PU",D1382,1),0)&lt;&gt;0,"PU",0)</f>
        <v/>
      </c>
      <c r="C1382" t="inlineStr">
        <is>
          <t>V-P7-PU-DT</t>
        </is>
      </c>
      <c r="D1382" t="inlineStr">
        <is>
          <t>V-P7-PU-DT-14</t>
        </is>
      </c>
      <c r="E1382" s="71">
        <f>IFERROR(IF(B1382=0,VLOOKUP(C1382,INDIRECT($G$4&amp;$H$4),MATCH($A1382,INDIRECT($G$4&amp;$I$4),0),0),VLOOKUP(C1382,INDIRECT($G$5&amp;$H$5),MATCH($A1382,INDIRECT($G$5&amp;$I$5),0),FALSE)),0)</f>
        <v/>
      </c>
    </row>
    <row r="1383">
      <c r="A1383">
        <f>MID(D1383,LEN(C1383)+2,LEN(D1383)-LEN(C1383))</f>
        <v/>
      </c>
      <c r="B1383">
        <f>IF(IFERROR(FIND("PU",D1383,1),0)&lt;&gt;0,"PU",0)</f>
        <v/>
      </c>
      <c r="C1383" t="inlineStr">
        <is>
          <t>V-P8-PU-DT</t>
        </is>
      </c>
      <c r="D1383" t="inlineStr">
        <is>
          <t>V-P8-PU-DT-01</t>
        </is>
      </c>
      <c r="E1383" s="71">
        <f>IFERROR(IF(B1383=0,VLOOKUP(C1383,INDIRECT($G$4&amp;$H$4),MATCH($A1383,INDIRECT($G$4&amp;$I$4),0),0),VLOOKUP(C1383,INDIRECT($G$5&amp;$H$5),MATCH($A1383,INDIRECT($G$5&amp;$I$5),0),FALSE)),0)</f>
        <v/>
      </c>
    </row>
    <row r="1384">
      <c r="A1384">
        <f>MID(D1384,LEN(C1384)+2,LEN(D1384)-LEN(C1384))</f>
        <v/>
      </c>
      <c r="B1384">
        <f>IF(IFERROR(FIND("PU",D1384,1),0)&lt;&gt;0,"PU",0)</f>
        <v/>
      </c>
      <c r="C1384" t="inlineStr">
        <is>
          <t>V-P8-PU-DT</t>
        </is>
      </c>
      <c r="D1384" t="inlineStr">
        <is>
          <t>V-P8-PU-DT-02</t>
        </is>
      </c>
      <c r="E1384" s="71">
        <f>IFERROR(IF(B1384=0,VLOOKUP(C1384,INDIRECT($G$4&amp;$H$4),MATCH($A1384,INDIRECT($G$4&amp;$I$4),0),0),VLOOKUP(C1384,INDIRECT($G$5&amp;$H$5),MATCH($A1384,INDIRECT($G$5&amp;$I$5),0),FALSE)),0)</f>
        <v/>
      </c>
    </row>
    <row r="1385">
      <c r="A1385">
        <f>MID(D1385,LEN(C1385)+2,LEN(D1385)-LEN(C1385))</f>
        <v/>
      </c>
      <c r="B1385">
        <f>IF(IFERROR(FIND("PU",D1385,1),0)&lt;&gt;0,"PU",0)</f>
        <v/>
      </c>
      <c r="C1385" t="inlineStr">
        <is>
          <t>V-P8-PU-DT</t>
        </is>
      </c>
      <c r="D1385" t="inlineStr">
        <is>
          <t>V-P8-PU-DT-03</t>
        </is>
      </c>
      <c r="E1385" s="71">
        <f>IFERROR(IF(B1385=0,VLOOKUP(C1385,INDIRECT($G$4&amp;$H$4),MATCH($A1385,INDIRECT($G$4&amp;$I$4),0),0),VLOOKUP(C1385,INDIRECT($G$5&amp;$H$5),MATCH($A1385,INDIRECT($G$5&amp;$I$5),0),FALSE)),0)</f>
        <v/>
      </c>
    </row>
    <row r="1386">
      <c r="A1386">
        <f>MID(D1386,LEN(C1386)+2,LEN(D1386)-LEN(C1386))</f>
        <v/>
      </c>
      <c r="B1386">
        <f>IF(IFERROR(FIND("PU",D1386,1),0)&lt;&gt;0,"PU",0)</f>
        <v/>
      </c>
      <c r="C1386" t="inlineStr">
        <is>
          <t>V-P8-PU-DT</t>
        </is>
      </c>
      <c r="D1386" t="inlineStr">
        <is>
          <t>V-P8-PU-DT-04</t>
        </is>
      </c>
      <c r="E1386" s="71">
        <f>IFERROR(IF(B1386=0,VLOOKUP(C1386,INDIRECT($G$4&amp;$H$4),MATCH($A1386,INDIRECT($G$4&amp;$I$4),0),0),VLOOKUP(C1386,INDIRECT($G$5&amp;$H$5),MATCH($A1386,INDIRECT($G$5&amp;$I$5),0),FALSE)),0)</f>
        <v/>
      </c>
    </row>
    <row r="1387">
      <c r="A1387">
        <f>MID(D1387,LEN(C1387)+2,LEN(D1387)-LEN(C1387))</f>
        <v/>
      </c>
      <c r="B1387">
        <f>IF(IFERROR(FIND("PU",D1387,1),0)&lt;&gt;0,"PU",0)</f>
        <v/>
      </c>
      <c r="C1387" t="inlineStr">
        <is>
          <t>V-P8-PU-DT</t>
        </is>
      </c>
      <c r="D1387" t="inlineStr">
        <is>
          <t>V-P8-PU-DT-05</t>
        </is>
      </c>
      <c r="E1387" s="71">
        <f>IFERROR(IF(B1387=0,VLOOKUP(C1387,INDIRECT($G$4&amp;$H$4),MATCH($A1387,INDIRECT($G$4&amp;$I$4),0),0),VLOOKUP(C1387,INDIRECT($G$5&amp;$H$5),MATCH($A1387,INDIRECT($G$5&amp;$I$5),0),FALSE)),0)</f>
        <v/>
      </c>
    </row>
    <row r="1388">
      <c r="A1388">
        <f>MID(D1388,LEN(C1388)+2,LEN(D1388)-LEN(C1388))</f>
        <v/>
      </c>
      <c r="B1388">
        <f>IF(IFERROR(FIND("PU",D1388,1),0)&lt;&gt;0,"PU",0)</f>
        <v/>
      </c>
      <c r="C1388" t="inlineStr">
        <is>
          <t>V-P8-PU-DT</t>
        </is>
      </c>
      <c r="D1388" t="inlineStr">
        <is>
          <t>V-P8-PU-DT-06</t>
        </is>
      </c>
      <c r="E1388" s="71">
        <f>IFERROR(IF(B1388=0,VLOOKUP(C1388,INDIRECT($G$4&amp;$H$4),MATCH($A1388,INDIRECT($G$4&amp;$I$4),0),0),VLOOKUP(C1388,INDIRECT($G$5&amp;$H$5),MATCH($A1388,INDIRECT($G$5&amp;$I$5),0),FALSE)),0)</f>
        <v/>
      </c>
    </row>
    <row r="1389">
      <c r="A1389">
        <f>MID(D1389,LEN(C1389)+2,LEN(D1389)-LEN(C1389))</f>
        <v/>
      </c>
      <c r="B1389">
        <f>IF(IFERROR(FIND("PU",D1389,1),0)&lt;&gt;0,"PU",0)</f>
        <v/>
      </c>
      <c r="C1389" t="inlineStr">
        <is>
          <t>V-P8-PU-DT</t>
        </is>
      </c>
      <c r="D1389" t="inlineStr">
        <is>
          <t>V-P8-PU-DT-09</t>
        </is>
      </c>
      <c r="E1389" s="71">
        <f>IFERROR(IF(B1389=0,VLOOKUP(C1389,INDIRECT($G$4&amp;$H$4),MATCH($A1389,INDIRECT($G$4&amp;$I$4),0),0),VLOOKUP(C1389,INDIRECT($G$5&amp;$H$5),MATCH($A1389,INDIRECT($G$5&amp;$I$5),0),FALSE)),0)</f>
        <v/>
      </c>
    </row>
    <row r="1390">
      <c r="A1390">
        <f>MID(D1390,LEN(C1390)+2,LEN(D1390)-LEN(C1390))</f>
        <v/>
      </c>
      <c r="B1390">
        <f>IF(IFERROR(FIND("PU",D1390,1),0)&lt;&gt;0,"PU",0)</f>
        <v/>
      </c>
      <c r="C1390" t="inlineStr">
        <is>
          <t>V-P8-PU-DT</t>
        </is>
      </c>
      <c r="D1390" t="inlineStr">
        <is>
          <t>V-P8-PU-DT-11</t>
        </is>
      </c>
      <c r="E1390" s="71">
        <f>IFERROR(IF(B1390=0,VLOOKUP(C1390,INDIRECT($G$4&amp;$H$4),MATCH($A1390,INDIRECT($G$4&amp;$I$4),0),0),VLOOKUP(C1390,INDIRECT($G$5&amp;$H$5),MATCH($A1390,INDIRECT($G$5&amp;$I$5),0),FALSE)),0)</f>
        <v/>
      </c>
    </row>
    <row r="1391">
      <c r="A1391">
        <f>MID(D1391,LEN(C1391)+2,LEN(D1391)-LEN(C1391))</f>
        <v/>
      </c>
      <c r="B1391">
        <f>IF(IFERROR(FIND("PU",D1391,1),0)&lt;&gt;0,"PU",0)</f>
        <v/>
      </c>
      <c r="C1391" t="inlineStr">
        <is>
          <t>V-P8-PU-DT</t>
        </is>
      </c>
      <c r="D1391" t="inlineStr">
        <is>
          <t>V-P8-PU-DT-12</t>
        </is>
      </c>
      <c r="E1391" s="71">
        <f>IFERROR(IF(B1391=0,VLOOKUP(C1391,INDIRECT($G$4&amp;$H$4),MATCH($A1391,INDIRECT($G$4&amp;$I$4),0),0),VLOOKUP(C1391,INDIRECT($G$5&amp;$H$5),MATCH($A1391,INDIRECT($G$5&amp;$I$5),0),FALSE)),0)</f>
        <v/>
      </c>
    </row>
    <row r="1392">
      <c r="A1392">
        <f>MID(D1392,LEN(C1392)+2,LEN(D1392)-LEN(C1392))</f>
        <v/>
      </c>
      <c r="B1392">
        <f>IF(IFERROR(FIND("PU",D1392,1),0)&lt;&gt;0,"PU",0)</f>
        <v/>
      </c>
      <c r="C1392" t="inlineStr">
        <is>
          <t>V-P8-PU-DT</t>
        </is>
      </c>
      <c r="D1392" t="inlineStr">
        <is>
          <t>V-P8-PU-DT-14</t>
        </is>
      </c>
      <c r="E1392" s="71">
        <f>IFERROR(IF(B1392=0,VLOOKUP(C1392,INDIRECT($G$4&amp;$H$4),MATCH($A1392,INDIRECT($G$4&amp;$I$4),0),0),VLOOKUP(C1392,INDIRECT($G$5&amp;$H$5),MATCH($A1392,INDIRECT($G$5&amp;$I$5),0),FALSE)),0)</f>
        <v/>
      </c>
    </row>
    <row r="1393">
      <c r="A1393">
        <f>MID(D1393,LEN(C1393)+2,LEN(D1393)-LEN(C1393))</f>
        <v/>
      </c>
      <c r="B1393">
        <f>IF(IFERROR(FIND("PU",D1393,1),0)&lt;&gt;0,"PU",0)</f>
        <v/>
      </c>
      <c r="C1393" t="inlineStr">
        <is>
          <t>V-P9-PU-DT</t>
        </is>
      </c>
      <c r="D1393" t="inlineStr">
        <is>
          <t>V-P9-PU-DT-01</t>
        </is>
      </c>
      <c r="E1393" s="71">
        <f>IFERROR(IF(B1393=0,VLOOKUP(C1393,INDIRECT($G$4&amp;$H$4),MATCH($A1393,INDIRECT($G$4&amp;$I$4),0),0),VLOOKUP(C1393,INDIRECT($G$5&amp;$H$5),MATCH($A1393,INDIRECT($G$5&amp;$I$5),0),FALSE)),0)</f>
        <v/>
      </c>
    </row>
    <row r="1394">
      <c r="A1394">
        <f>MID(D1394,LEN(C1394)+2,LEN(D1394)-LEN(C1394))</f>
        <v/>
      </c>
      <c r="B1394">
        <f>IF(IFERROR(FIND("PU",D1394,1),0)&lt;&gt;0,"PU",0)</f>
        <v/>
      </c>
      <c r="C1394" t="inlineStr">
        <is>
          <t>V-P9-PU-DT</t>
        </is>
      </c>
      <c r="D1394" t="inlineStr">
        <is>
          <t>V-P9-PU-DT-02</t>
        </is>
      </c>
      <c r="E1394" s="71">
        <f>IFERROR(IF(B1394=0,VLOOKUP(C1394,INDIRECT($G$4&amp;$H$4),MATCH($A1394,INDIRECT($G$4&amp;$I$4),0),0),VLOOKUP(C1394,INDIRECT($G$5&amp;$H$5),MATCH($A1394,INDIRECT($G$5&amp;$I$5),0),FALSE)),0)</f>
        <v/>
      </c>
    </row>
    <row r="1395">
      <c r="A1395">
        <f>MID(D1395,LEN(C1395)+2,LEN(D1395)-LEN(C1395))</f>
        <v/>
      </c>
      <c r="B1395">
        <f>IF(IFERROR(FIND("PU",D1395,1),0)&lt;&gt;0,"PU",0)</f>
        <v/>
      </c>
      <c r="C1395" t="inlineStr">
        <is>
          <t>V-P9-PU-DT</t>
        </is>
      </c>
      <c r="D1395" t="inlineStr">
        <is>
          <t>V-P9-PU-DT-03</t>
        </is>
      </c>
      <c r="E1395" s="71">
        <f>IFERROR(IF(B1395=0,VLOOKUP(C1395,INDIRECT($G$4&amp;$H$4),MATCH($A1395,INDIRECT($G$4&amp;$I$4),0),0),VLOOKUP(C1395,INDIRECT($G$5&amp;$H$5),MATCH($A1395,INDIRECT($G$5&amp;$I$5),0),FALSE)),0)</f>
        <v/>
      </c>
    </row>
    <row r="1396">
      <c r="A1396">
        <f>MID(D1396,LEN(C1396)+2,LEN(D1396)-LEN(C1396))</f>
        <v/>
      </c>
      <c r="B1396">
        <f>IF(IFERROR(FIND("PU",D1396,1),0)&lt;&gt;0,"PU",0)</f>
        <v/>
      </c>
      <c r="C1396" t="inlineStr">
        <is>
          <t>V-P9-PU-DT</t>
        </is>
      </c>
      <c r="D1396" t="inlineStr">
        <is>
          <t>V-P9-PU-DT-04</t>
        </is>
      </c>
      <c r="E1396" s="71">
        <f>IFERROR(IF(B1396=0,VLOOKUP(C1396,INDIRECT($G$4&amp;$H$4),MATCH($A1396,INDIRECT($G$4&amp;$I$4),0),0),VLOOKUP(C1396,INDIRECT($G$5&amp;$H$5),MATCH($A1396,INDIRECT($G$5&amp;$I$5),0),FALSE)),0)</f>
        <v/>
      </c>
    </row>
    <row r="1397">
      <c r="A1397">
        <f>MID(D1397,LEN(C1397)+2,LEN(D1397)-LEN(C1397))</f>
        <v/>
      </c>
      <c r="B1397">
        <f>IF(IFERROR(FIND("PU",D1397,1),0)&lt;&gt;0,"PU",0)</f>
        <v/>
      </c>
      <c r="C1397" t="inlineStr">
        <is>
          <t>V-P9-PU-DT</t>
        </is>
      </c>
      <c r="D1397" t="inlineStr">
        <is>
          <t>V-P9-PU-DT-05</t>
        </is>
      </c>
      <c r="E1397" s="71">
        <f>IFERROR(IF(B1397=0,VLOOKUP(C1397,INDIRECT($G$4&amp;$H$4),MATCH($A1397,INDIRECT($G$4&amp;$I$4),0),0),VLOOKUP(C1397,INDIRECT($G$5&amp;$H$5),MATCH($A1397,INDIRECT($G$5&amp;$I$5),0),FALSE)),0)</f>
        <v/>
      </c>
    </row>
    <row r="1398">
      <c r="A1398">
        <f>MID(D1398,LEN(C1398)+2,LEN(D1398)-LEN(C1398))</f>
        <v/>
      </c>
      <c r="B1398">
        <f>IF(IFERROR(FIND("PU",D1398,1),0)&lt;&gt;0,"PU",0)</f>
        <v/>
      </c>
      <c r="C1398" t="inlineStr">
        <is>
          <t>V-P9-PU-DT</t>
        </is>
      </c>
      <c r="D1398" t="inlineStr">
        <is>
          <t>V-P9-PU-DT-06</t>
        </is>
      </c>
      <c r="E1398" s="71">
        <f>IFERROR(IF(B1398=0,VLOOKUP(C1398,INDIRECT($G$4&amp;$H$4),MATCH($A1398,INDIRECT($G$4&amp;$I$4),0),0),VLOOKUP(C1398,INDIRECT($G$5&amp;$H$5),MATCH($A1398,INDIRECT($G$5&amp;$I$5),0),FALSE)),0)</f>
        <v/>
      </c>
    </row>
    <row r="1399">
      <c r="A1399">
        <f>MID(D1399,LEN(C1399)+2,LEN(D1399)-LEN(C1399))</f>
        <v/>
      </c>
      <c r="B1399">
        <f>IF(IFERROR(FIND("PU",D1399,1),0)&lt;&gt;0,"PU",0)</f>
        <v/>
      </c>
      <c r="C1399" t="inlineStr">
        <is>
          <t>V-P9-PU-DT</t>
        </is>
      </c>
      <c r="D1399" t="inlineStr">
        <is>
          <t>V-P9-PU-DT-09</t>
        </is>
      </c>
      <c r="E1399" s="71">
        <f>IFERROR(IF(B1399=0,VLOOKUP(C1399,INDIRECT($G$4&amp;$H$4),MATCH($A1399,INDIRECT($G$4&amp;$I$4),0),0),VLOOKUP(C1399,INDIRECT($G$5&amp;$H$5),MATCH($A1399,INDIRECT($G$5&amp;$I$5),0),FALSE)),0)</f>
        <v/>
      </c>
    </row>
    <row r="1400">
      <c r="A1400">
        <f>MID(D1400,LEN(C1400)+2,LEN(D1400)-LEN(C1400))</f>
        <v/>
      </c>
      <c r="B1400">
        <f>IF(IFERROR(FIND("PU",D1400,1),0)&lt;&gt;0,"PU",0)</f>
        <v/>
      </c>
      <c r="C1400" t="inlineStr">
        <is>
          <t>V-P9-PU-DT</t>
        </is>
      </c>
      <c r="D1400" t="inlineStr">
        <is>
          <t>V-P9-PU-DT-11</t>
        </is>
      </c>
      <c r="E1400" s="71">
        <f>IFERROR(IF(B1400=0,VLOOKUP(C1400,INDIRECT($G$4&amp;$H$4),MATCH($A1400,INDIRECT($G$4&amp;$I$4),0),0),VLOOKUP(C1400,INDIRECT($G$5&amp;$H$5),MATCH($A1400,INDIRECT($G$5&amp;$I$5),0),FALSE)),0)</f>
        <v/>
      </c>
    </row>
    <row r="1401">
      <c r="A1401">
        <f>MID(D1401,LEN(C1401)+2,LEN(D1401)-LEN(C1401))</f>
        <v/>
      </c>
      <c r="B1401">
        <f>IF(IFERROR(FIND("PU",D1401,1),0)&lt;&gt;0,"PU",0)</f>
        <v/>
      </c>
      <c r="C1401" t="inlineStr">
        <is>
          <t>V-P9-PU-DT</t>
        </is>
      </c>
      <c r="D1401" t="inlineStr">
        <is>
          <t>V-P9-PU-DT-12</t>
        </is>
      </c>
      <c r="E1401" s="71">
        <f>IFERROR(IF(B1401=0,VLOOKUP(C1401,INDIRECT($G$4&amp;$H$4),MATCH($A1401,INDIRECT($G$4&amp;$I$4),0),0),VLOOKUP(C1401,INDIRECT($G$5&amp;$H$5),MATCH($A1401,INDIRECT($G$5&amp;$I$5),0),FALSE)),0)</f>
        <v/>
      </c>
    </row>
    <row r="1402">
      <c r="A1402">
        <f>MID(D1402,LEN(C1402)+2,LEN(D1402)-LEN(C1402))</f>
        <v/>
      </c>
      <c r="B1402">
        <f>IF(IFERROR(FIND("PU",D1402,1),0)&lt;&gt;0,"PU",0)</f>
        <v/>
      </c>
      <c r="C1402" t="inlineStr">
        <is>
          <t>V-P9-PU-DT</t>
        </is>
      </c>
      <c r="D1402" t="inlineStr">
        <is>
          <t>V-P9-PU-DT-14</t>
        </is>
      </c>
      <c r="E1402" s="71">
        <f>IFERROR(IF(B1402=0,VLOOKUP(C1402,INDIRECT($G$4&amp;$H$4),MATCH($A1402,INDIRECT($G$4&amp;$I$4),0),0),VLOOKUP(C1402,INDIRECT($G$5&amp;$H$5),MATCH($A1402,INDIRECT($G$5&amp;$I$5),0),FALSE)),0)</f>
        <v/>
      </c>
    </row>
  </sheetData>
  <autoFilter ref="A7:E1402"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Matevy</dc:creator>
  <dcterms:created xmlns:dcterms="http://purl.org/dc/terms/" xmlns:xsi="http://www.w3.org/2001/XMLSchema-instance" xsi:type="dcterms:W3CDTF">2016-12-08T21:22:33Z</dcterms:created>
  <dcterms:modified xmlns:dcterms="http://purl.org/dc/terms/" xmlns:xsi="http://www.w3.org/2001/XMLSchema-instance" xsi:type="dcterms:W3CDTF">2026-07-07T13:52:52Z</dcterms:modified>
  <cp:lastModifiedBy>360 office</cp:lastModifiedBy>
  <cp:lastPrinted>2025-07-21T12:38:53Z</cp:lastPrinted>
</cp:coreProperties>
</file>